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813" activeTab="3"/>
  </bookViews>
  <sheets>
    <sheet name="титул " sheetId="30" r:id="rId1"/>
    <sheet name="раздел I" sheetId="1" r:id="rId2"/>
    <sheet name="раздел II" sheetId="37" r:id="rId3"/>
    <sheet name="справ.анал.таблица " sheetId="3" r:id="rId4"/>
    <sheet name="та.2." sheetId="13" state="hidden" r:id="rId5"/>
  </sheets>
  <definedNames>
    <definedName name="_xlnm.Print_Area" localSheetId="1">'раздел I'!$A$1:$FE$129</definedName>
    <definedName name="_xlnm.Print_Area" localSheetId="2">'раздел II'!$A$1:$FU$61</definedName>
    <definedName name="_xlnm.Print_Area" localSheetId="3">'справ.анал.таблица '!$A$1:$L$147</definedName>
    <definedName name="_xlnm.Print_Area" localSheetId="0">'титул '!$A$1:$FM$24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Z15" i="37" l="1"/>
  <c r="DF71" i="1" l="1"/>
  <c r="E122" i="3"/>
  <c r="E18" i="3" l="1"/>
  <c r="G110" i="3" l="1"/>
  <c r="F58" i="3" l="1"/>
  <c r="G58" i="3"/>
  <c r="F45" i="3"/>
  <c r="DZ10" i="37" l="1"/>
  <c r="EF103" i="1"/>
  <c r="EF51" i="1"/>
  <c r="EF49" i="1"/>
  <c r="K80" i="3" l="1"/>
  <c r="L80" i="3"/>
  <c r="F66" i="3"/>
  <c r="E8" i="3"/>
  <c r="G13" i="3" l="1"/>
  <c r="A89" i="1"/>
  <c r="G80" i="3" l="1"/>
  <c r="EF80" i="1"/>
  <c r="DS14" i="1"/>
  <c r="DS58" i="1"/>
  <c r="DS101" i="1"/>
  <c r="DS114" i="1"/>
  <c r="EF114" i="1" l="1"/>
  <c r="EF113" i="1"/>
  <c r="EF110" i="1"/>
  <c r="EF105" i="1"/>
  <c r="EF98" i="1"/>
  <c r="EF16" i="1"/>
  <c r="F110" i="3" l="1"/>
  <c r="H110" i="3"/>
  <c r="H99" i="3" s="1"/>
  <c r="G99" i="3"/>
  <c r="E112" i="3"/>
  <c r="H130" i="3"/>
  <c r="E110" i="3" l="1"/>
  <c r="EF100" i="1" l="1"/>
  <c r="DS100" i="1"/>
  <c r="K45" i="3"/>
  <c r="DS46" i="1" s="1"/>
  <c r="F80" i="3" l="1"/>
  <c r="F76" i="3" s="1"/>
  <c r="L45" i="3" l="1"/>
  <c r="G30" i="3" l="1"/>
  <c r="G21" i="3"/>
  <c r="H80" i="3" l="1"/>
  <c r="I80" i="3"/>
  <c r="J80" i="3"/>
  <c r="K110" i="3" l="1"/>
  <c r="K99" i="3" s="1"/>
  <c r="L110" i="3"/>
  <c r="L99" i="3" s="1"/>
  <c r="F99" i="3"/>
  <c r="DF109" i="1"/>
  <c r="DS109" i="1"/>
  <c r="EF109" i="1"/>
  <c r="G27" i="3" l="1"/>
  <c r="DZ36" i="37" l="1"/>
  <c r="EF116" i="1"/>
  <c r="EF102" i="1"/>
  <c r="EF101" i="1"/>
  <c r="EF99" i="1"/>
  <c r="EF97" i="1"/>
  <c r="EF77" i="1"/>
  <c r="EF76" i="1"/>
  <c r="EF58" i="1"/>
  <c r="EF46" i="1"/>
  <c r="EF14" i="1"/>
  <c r="EF13" i="1" s="1"/>
  <c r="H66" i="3" l="1"/>
  <c r="H65" i="3" s="1"/>
  <c r="ES11" i="1" l="1"/>
  <c r="EF11" i="1"/>
  <c r="DS11" i="1"/>
  <c r="DS80" i="1" l="1"/>
  <c r="EF79" i="1"/>
  <c r="EF78" i="1" s="1"/>
  <c r="DS79" i="1"/>
  <c r="G76" i="3"/>
  <c r="H76" i="3"/>
  <c r="I76" i="3"/>
  <c r="J76" i="3"/>
  <c r="K76" i="3"/>
  <c r="L76" i="3"/>
  <c r="E82" i="3"/>
  <c r="E83" i="3"/>
  <c r="DF80" i="1" s="1"/>
  <c r="G66" i="3"/>
  <c r="I66" i="3"/>
  <c r="J66" i="3"/>
  <c r="K66" i="3"/>
  <c r="L66" i="3"/>
  <c r="E70" i="3"/>
  <c r="DF69" i="1" s="1"/>
  <c r="EF70" i="1"/>
  <c r="DS70" i="1"/>
  <c r="EF69" i="1"/>
  <c r="DS69" i="1"/>
  <c r="DS78" i="1" l="1"/>
  <c r="DF79" i="1"/>
  <c r="DF78" i="1" s="1"/>
  <c r="E80" i="3"/>
  <c r="E69" i="3"/>
  <c r="EF73" i="1"/>
  <c r="DS73" i="1"/>
  <c r="E74" i="3"/>
  <c r="DF73" i="1" s="1"/>
  <c r="E73" i="3"/>
  <c r="EF128" i="1" l="1"/>
  <c r="DS128" i="1"/>
  <c r="EF127" i="1"/>
  <c r="DS127" i="1"/>
  <c r="EF124" i="1"/>
  <c r="EF125" i="1"/>
  <c r="DS124" i="1"/>
  <c r="DS125" i="1"/>
  <c r="EF123" i="1"/>
  <c r="DS123" i="1"/>
  <c r="EF120" i="1"/>
  <c r="DS120" i="1"/>
  <c r="EF119" i="1"/>
  <c r="DS119" i="1"/>
  <c r="EF111" i="1"/>
  <c r="EF112" i="1"/>
  <c r="EF108" i="1"/>
  <c r="EF104" i="1"/>
  <c r="EF106" i="1"/>
  <c r="DS110" i="1"/>
  <c r="DS111" i="1"/>
  <c r="DS112" i="1"/>
  <c r="DS113" i="1"/>
  <c r="DS116" i="1"/>
  <c r="DS108" i="1"/>
  <c r="DS98" i="1"/>
  <c r="DS99" i="1"/>
  <c r="DS102" i="1"/>
  <c r="DS103" i="1"/>
  <c r="DS104" i="1"/>
  <c r="DS105" i="1"/>
  <c r="DS106" i="1"/>
  <c r="DS97" i="1"/>
  <c r="EF95" i="1"/>
  <c r="DS95" i="1"/>
  <c r="EF94" i="1"/>
  <c r="DS94" i="1"/>
  <c r="EF89" i="1"/>
  <c r="EF88" i="1" s="1"/>
  <c r="DS89" i="1"/>
  <c r="DS88" i="1" s="1"/>
  <c r="EF82" i="1"/>
  <c r="EF81" i="1" s="1"/>
  <c r="DS82" i="1"/>
  <c r="DS81" i="1" s="1"/>
  <c r="DF82" i="1"/>
  <c r="DF81" i="1" s="1"/>
  <c r="DS77" i="1"/>
  <c r="DS76" i="1"/>
  <c r="EF72" i="1"/>
  <c r="DS72" i="1"/>
  <c r="EF71" i="1"/>
  <c r="DS71" i="1"/>
  <c r="EF68" i="1"/>
  <c r="DS68" i="1"/>
  <c r="EF67" i="1"/>
  <c r="DS67" i="1"/>
  <c r="EF59" i="1"/>
  <c r="DS59" i="1"/>
  <c r="EF56" i="1"/>
  <c r="DS56" i="1"/>
  <c r="EF55" i="1"/>
  <c r="DS55" i="1"/>
  <c r="EF53" i="1"/>
  <c r="EF52" i="1"/>
  <c r="EF50" i="1"/>
  <c r="DS50" i="1"/>
  <c r="DS51" i="1"/>
  <c r="DS52" i="1"/>
  <c r="DS53" i="1"/>
  <c r="DS49" i="1"/>
  <c r="EF47" i="1"/>
  <c r="EF45" i="1" s="1"/>
  <c r="DS47" i="1"/>
  <c r="EF66" i="1" l="1"/>
  <c r="EF65" i="1" s="1"/>
  <c r="DS66" i="1"/>
  <c r="DS65" i="1" s="1"/>
  <c r="DS117" i="1"/>
  <c r="DS126" i="1"/>
  <c r="EF117" i="1"/>
  <c r="DS93" i="1"/>
  <c r="EF122" i="1"/>
  <c r="DS122" i="1"/>
  <c r="EF126" i="1"/>
  <c r="EF107" i="1"/>
  <c r="EF96" i="1" s="1"/>
  <c r="DS107" i="1"/>
  <c r="DS96" i="1" s="1"/>
  <c r="EF93" i="1"/>
  <c r="EF75" i="1"/>
  <c r="DS45" i="1"/>
  <c r="DS75" i="1"/>
  <c r="EF57" i="1"/>
  <c r="EF54" i="1"/>
  <c r="DS48" i="1"/>
  <c r="DS57" i="1"/>
  <c r="DS54" i="1"/>
  <c r="EF48" i="1"/>
  <c r="EF90" i="1" l="1"/>
  <c r="DS44" i="1"/>
  <c r="DS90" i="1"/>
  <c r="EF44" i="1"/>
  <c r="ES7" i="1"/>
  <c r="EF7" i="1"/>
  <c r="EF42" i="1"/>
  <c r="ES42" i="1"/>
  <c r="DS42" i="1"/>
  <c r="EF41" i="1"/>
  <c r="ES41" i="1"/>
  <c r="DS41" i="1"/>
  <c r="EF39" i="1"/>
  <c r="ES39" i="1"/>
  <c r="DS39" i="1"/>
  <c r="EF38" i="1"/>
  <c r="ES38" i="1"/>
  <c r="DS38" i="1"/>
  <c r="EF37" i="1"/>
  <c r="ES37" i="1"/>
  <c r="DS37" i="1"/>
  <c r="EF35" i="1"/>
  <c r="ES35" i="1"/>
  <c r="DS35" i="1"/>
  <c r="ES34" i="1"/>
  <c r="EF34" i="1"/>
  <c r="EF33" i="1"/>
  <c r="ES33" i="1"/>
  <c r="DS33" i="1"/>
  <c r="EF32" i="1"/>
  <c r="ES32" i="1"/>
  <c r="DS32" i="1"/>
  <c r="EF43" i="1" l="1"/>
  <c r="ES36" i="1"/>
  <c r="EF36" i="1"/>
  <c r="DS43" i="1"/>
  <c r="EF31" i="1"/>
  <c r="EF30" i="1" s="1"/>
  <c r="EF40" i="1"/>
  <c r="ES40" i="1"/>
  <c r="DS40" i="1"/>
  <c r="DS36" i="1"/>
  <c r="ES31" i="1"/>
  <c r="ES30" i="1" s="1"/>
  <c r="EF28" i="1"/>
  <c r="EF27" i="1" s="1"/>
  <c r="ES28" i="1"/>
  <c r="ES27" i="1" s="1"/>
  <c r="DS28" i="1"/>
  <c r="DS27" i="1" s="1"/>
  <c r="EF26" i="1"/>
  <c r="ES26" i="1"/>
  <c r="DS26" i="1"/>
  <c r="EF25" i="1"/>
  <c r="ES25" i="1"/>
  <c r="DS25" i="1"/>
  <c r="EF24" i="1"/>
  <c r="ES24" i="1"/>
  <c r="DS24" i="1"/>
  <c r="EF21" i="1"/>
  <c r="ES21" i="1"/>
  <c r="DS21" i="1"/>
  <c r="F21" i="3"/>
  <c r="H21" i="3"/>
  <c r="I21" i="3"/>
  <c r="J21" i="3"/>
  <c r="EF18" i="1"/>
  <c r="EF17" i="1" s="1"/>
  <c r="ES18" i="1"/>
  <c r="ES17" i="1" s="1"/>
  <c r="DS18" i="1"/>
  <c r="DS17" i="1" s="1"/>
  <c r="ES16" i="1"/>
  <c r="DS16" i="1"/>
  <c r="DS13" i="1" s="1"/>
  <c r="ES14" i="1"/>
  <c r="EF10" i="1"/>
  <c r="ES10" i="1"/>
  <c r="F130" i="3"/>
  <c r="G130" i="3"/>
  <c r="I130" i="3"/>
  <c r="J130" i="3"/>
  <c r="K130" i="3"/>
  <c r="L130" i="3"/>
  <c r="F125" i="3"/>
  <c r="G125" i="3"/>
  <c r="H125" i="3"/>
  <c r="I125" i="3"/>
  <c r="J125" i="3"/>
  <c r="K125" i="3"/>
  <c r="L125" i="3"/>
  <c r="F120" i="3"/>
  <c r="G120" i="3"/>
  <c r="H120" i="3"/>
  <c r="I120" i="3"/>
  <c r="J120" i="3"/>
  <c r="K120" i="3"/>
  <c r="L120" i="3"/>
  <c r="F96" i="3"/>
  <c r="F94" i="3" s="1"/>
  <c r="DZ18" i="37" s="1"/>
  <c r="G96" i="3"/>
  <c r="G94" i="3" s="1"/>
  <c r="DZ34" i="37" s="1"/>
  <c r="H96" i="3"/>
  <c r="H94" i="3" s="1"/>
  <c r="I96" i="3"/>
  <c r="I94" i="3" s="1"/>
  <c r="DZ25" i="37" s="1"/>
  <c r="DZ23" i="37" s="1"/>
  <c r="J96" i="3"/>
  <c r="K96" i="3"/>
  <c r="L96" i="3"/>
  <c r="L94" i="3" s="1"/>
  <c r="EX42" i="37" s="1"/>
  <c r="EX15" i="37" s="1"/>
  <c r="F91" i="3"/>
  <c r="G91" i="3"/>
  <c r="H91" i="3"/>
  <c r="I91" i="3"/>
  <c r="J91" i="3"/>
  <c r="K91" i="3"/>
  <c r="L91" i="3"/>
  <c r="G65" i="3"/>
  <c r="I65" i="3"/>
  <c r="L65" i="3"/>
  <c r="F65" i="3"/>
  <c r="J65" i="3"/>
  <c r="K65" i="3"/>
  <c r="E68" i="3"/>
  <c r="DF68" i="1"/>
  <c r="E71" i="3"/>
  <c r="DF70" i="1" s="1"/>
  <c r="E72" i="3"/>
  <c r="DF72" i="1"/>
  <c r="E78" i="3"/>
  <c r="E79" i="3"/>
  <c r="DF77" i="1" s="1"/>
  <c r="E84" i="3"/>
  <c r="E93" i="3"/>
  <c r="DF89" i="1" s="1"/>
  <c r="DF88" i="1" s="1"/>
  <c r="E97" i="3"/>
  <c r="DF94" i="1" s="1"/>
  <c r="E98" i="3"/>
  <c r="DF95" i="1" s="1"/>
  <c r="E100" i="3"/>
  <c r="DF97" i="1" s="1"/>
  <c r="E101" i="3"/>
  <c r="DF98" i="1" s="1"/>
  <c r="E102" i="3"/>
  <c r="DF99" i="1" s="1"/>
  <c r="E103" i="3"/>
  <c r="DF100" i="1" s="1"/>
  <c r="E104" i="3"/>
  <c r="E105" i="3"/>
  <c r="DF102" i="1" s="1"/>
  <c r="E106" i="3"/>
  <c r="DF103" i="1" s="1"/>
  <c r="E107" i="3"/>
  <c r="E108" i="3"/>
  <c r="DF105" i="1" s="1"/>
  <c r="E109" i="3"/>
  <c r="DF106" i="1" s="1"/>
  <c r="E111" i="3"/>
  <c r="E113" i="3"/>
  <c r="DF110" i="1" s="1"/>
  <c r="E114" i="3"/>
  <c r="DF111" i="1" s="1"/>
  <c r="E115" i="3"/>
  <c r="DF112" i="1" s="1"/>
  <c r="E116" i="3"/>
  <c r="DF113" i="1" s="1"/>
  <c r="E117" i="3"/>
  <c r="DF114" i="1" s="1"/>
  <c r="E119" i="3"/>
  <c r="DF116" i="1" s="1"/>
  <c r="DF119" i="1"/>
  <c r="E123" i="3"/>
  <c r="DF120" i="1" s="1"/>
  <c r="E127" i="3"/>
  <c r="DF123" i="1" s="1"/>
  <c r="E128" i="3"/>
  <c r="DF124" i="1" s="1"/>
  <c r="E129" i="3"/>
  <c r="DF125" i="1" s="1"/>
  <c r="E132" i="3"/>
  <c r="DF127" i="1" s="1"/>
  <c r="E133" i="3"/>
  <c r="DF128" i="1" s="1"/>
  <c r="E59" i="3"/>
  <c r="DF59" i="1" s="1"/>
  <c r="E58" i="3"/>
  <c r="E56" i="3"/>
  <c r="DF56" i="1" s="1"/>
  <c r="E55" i="3"/>
  <c r="DF55" i="1" s="1"/>
  <c r="E50" i="3"/>
  <c r="DF50" i="1" s="1"/>
  <c r="E51" i="3"/>
  <c r="DF51" i="1" s="1"/>
  <c r="E52" i="3"/>
  <c r="DF52" i="1" s="1"/>
  <c r="E53" i="3"/>
  <c r="DF53" i="1" s="1"/>
  <c r="E49" i="3"/>
  <c r="DF49" i="1" s="1"/>
  <c r="E47" i="3"/>
  <c r="DF47" i="1" s="1"/>
  <c r="E46" i="3"/>
  <c r="DF46" i="1" s="1"/>
  <c r="F57" i="3"/>
  <c r="G57" i="3"/>
  <c r="H57" i="3"/>
  <c r="I57" i="3"/>
  <c r="J57" i="3"/>
  <c r="K57" i="3"/>
  <c r="L57" i="3"/>
  <c r="F54" i="3"/>
  <c r="G54" i="3"/>
  <c r="H54" i="3"/>
  <c r="I54" i="3"/>
  <c r="J54" i="3"/>
  <c r="K54" i="3"/>
  <c r="L54" i="3"/>
  <c r="F48" i="3"/>
  <c r="G48" i="3"/>
  <c r="H48" i="3"/>
  <c r="I48" i="3"/>
  <c r="J48" i="3"/>
  <c r="K48" i="3"/>
  <c r="L48" i="3"/>
  <c r="G45" i="3"/>
  <c r="H45" i="3"/>
  <c r="I45" i="3"/>
  <c r="J45" i="3"/>
  <c r="F39" i="3"/>
  <c r="G39" i="3"/>
  <c r="H39" i="3"/>
  <c r="I39" i="3"/>
  <c r="J39" i="3"/>
  <c r="K39" i="3"/>
  <c r="L39" i="3"/>
  <c r="E42" i="3"/>
  <c r="DF42" i="1" s="1"/>
  <c r="F13" i="3"/>
  <c r="E12" i="3"/>
  <c r="DF11" i="1" s="1"/>
  <c r="DF10" i="1" s="1"/>
  <c r="L8" i="3"/>
  <c r="E9" i="3"/>
  <c r="DF8" i="1" s="1"/>
  <c r="DS7" i="1" s="1"/>
  <c r="DF7" i="1"/>
  <c r="ES13" i="1" l="1"/>
  <c r="F44" i="3"/>
  <c r="F43" i="3" s="1"/>
  <c r="K8" i="3"/>
  <c r="DF101" i="1"/>
  <c r="E99" i="3"/>
  <c r="DF104" i="1"/>
  <c r="E76" i="3"/>
  <c r="DF108" i="1"/>
  <c r="DF107" i="1" s="1"/>
  <c r="J94" i="3"/>
  <c r="H44" i="3"/>
  <c r="H43" i="3" s="1"/>
  <c r="L44" i="3"/>
  <c r="J44" i="3"/>
  <c r="J43" i="3" s="1"/>
  <c r="K94" i="3"/>
  <c r="EL41" i="37" s="1"/>
  <c r="EL15" i="37" s="1"/>
  <c r="I44" i="3"/>
  <c r="I43" i="3" s="1"/>
  <c r="K44" i="3"/>
  <c r="G44" i="3"/>
  <c r="DF45" i="1"/>
  <c r="DF76" i="1"/>
  <c r="DF75" i="1" s="1"/>
  <c r="DZ22" i="37"/>
  <c r="DZ19" i="37" s="1"/>
  <c r="DF67" i="1"/>
  <c r="DF66" i="1" s="1"/>
  <c r="DF65" i="1" s="1"/>
  <c r="E66" i="3"/>
  <c r="E65" i="3" s="1"/>
  <c r="E130" i="3"/>
  <c r="E57" i="3"/>
  <c r="DF58" i="1"/>
  <c r="DF57" i="1" s="1"/>
  <c r="DF117" i="1"/>
  <c r="E45" i="3"/>
  <c r="DF54" i="1"/>
  <c r="DF126" i="1"/>
  <c r="DF93" i="1"/>
  <c r="E96" i="3"/>
  <c r="DF48" i="1"/>
  <c r="E120" i="3"/>
  <c r="DF122" i="1"/>
  <c r="E91" i="3"/>
  <c r="E125" i="3"/>
  <c r="EF20" i="1"/>
  <c r="ES20" i="1"/>
  <c r="DS20" i="1"/>
  <c r="E54" i="3"/>
  <c r="E48" i="3"/>
  <c r="F27" i="3"/>
  <c r="H27" i="3"/>
  <c r="I27" i="3"/>
  <c r="J27" i="3"/>
  <c r="K27" i="3"/>
  <c r="L27" i="3"/>
  <c r="H30" i="3"/>
  <c r="I30" i="3"/>
  <c r="J30" i="3"/>
  <c r="K30" i="3"/>
  <c r="L30" i="3"/>
  <c r="F30" i="3"/>
  <c r="G35" i="3"/>
  <c r="H35" i="3"/>
  <c r="I35" i="3"/>
  <c r="J35" i="3"/>
  <c r="K35" i="3"/>
  <c r="L35" i="3"/>
  <c r="F35" i="3"/>
  <c r="E15" i="3"/>
  <c r="DF14" i="1" s="1"/>
  <c r="E17" i="3"/>
  <c r="DF16" i="1" s="1"/>
  <c r="E20" i="3"/>
  <c r="E22" i="3"/>
  <c r="E23" i="3"/>
  <c r="DF24" i="1" s="1"/>
  <c r="E24" i="3"/>
  <c r="DF25" i="1" s="1"/>
  <c r="E25" i="3"/>
  <c r="DF26" i="1" s="1"/>
  <c r="E26" i="3"/>
  <c r="E28" i="3"/>
  <c r="E31" i="3"/>
  <c r="DF32" i="1" s="1"/>
  <c r="E32" i="3"/>
  <c r="DF33" i="1" s="1"/>
  <c r="E33" i="3"/>
  <c r="E34" i="3"/>
  <c r="DF35" i="1" s="1"/>
  <c r="E36" i="3"/>
  <c r="DF37" i="1" s="1"/>
  <c r="E37" i="3"/>
  <c r="DF38" i="1" s="1"/>
  <c r="E38" i="3"/>
  <c r="DF39" i="1" s="1"/>
  <c r="E41" i="3"/>
  <c r="H13" i="3"/>
  <c r="I13" i="3"/>
  <c r="J13" i="3"/>
  <c r="K13" i="3"/>
  <c r="L13" i="3"/>
  <c r="G19" i="3"/>
  <c r="H19" i="3"/>
  <c r="I19" i="3"/>
  <c r="J19" i="3"/>
  <c r="K19" i="3"/>
  <c r="L19" i="3"/>
  <c r="F19" i="3"/>
  <c r="K21" i="3"/>
  <c r="L21" i="3"/>
  <c r="DF13" i="1" l="1"/>
  <c r="ES9" i="1"/>
  <c r="EF9" i="1"/>
  <c r="E94" i="3"/>
  <c r="DZ7" i="37" s="1"/>
  <c r="DF96" i="1"/>
  <c r="DF90" i="1" s="1"/>
  <c r="G43" i="3"/>
  <c r="DZ16" i="37"/>
  <c r="EX7" i="37"/>
  <c r="K43" i="3"/>
  <c r="EL7" i="37"/>
  <c r="F29" i="3"/>
  <c r="F10" i="3" s="1"/>
  <c r="L43" i="3"/>
  <c r="E44" i="3"/>
  <c r="DF44" i="1"/>
  <c r="H29" i="3"/>
  <c r="H10" i="3" s="1"/>
  <c r="DS34" i="1"/>
  <c r="DS31" i="1" s="1"/>
  <c r="DS30" i="1" s="1"/>
  <c r="DF34" i="1"/>
  <c r="DF31" i="1" s="1"/>
  <c r="DF30" i="1" s="1"/>
  <c r="DF21" i="1"/>
  <c r="DF20" i="1" s="1"/>
  <c r="E21" i="3"/>
  <c r="E19" i="3"/>
  <c r="DF18" i="1"/>
  <c r="DF17" i="1" s="1"/>
  <c r="E39" i="3"/>
  <c r="DF41" i="1"/>
  <c r="DF40" i="1" s="1"/>
  <c r="E27" i="3"/>
  <c r="DF28" i="1"/>
  <c r="DF27" i="1" s="1"/>
  <c r="DF36" i="1"/>
  <c r="J29" i="3"/>
  <c r="J10" i="3" s="1"/>
  <c r="J135" i="3" s="1"/>
  <c r="I29" i="3"/>
  <c r="L29" i="3"/>
  <c r="L10" i="3" s="1"/>
  <c r="K29" i="3"/>
  <c r="K10" i="3" s="1"/>
  <c r="G29" i="3"/>
  <c r="G10" i="3" s="1"/>
  <c r="E30" i="3"/>
  <c r="E13" i="3"/>
  <c r="E35" i="3"/>
  <c r="DF9" i="1" l="1"/>
  <c r="G135" i="3"/>
  <c r="E43" i="3"/>
  <c r="DZ40" i="37"/>
  <c r="DF43" i="1"/>
  <c r="DZ30" i="37"/>
  <c r="DZ15" i="37" s="1"/>
  <c r="H135" i="3"/>
  <c r="L135" i="3"/>
  <c r="DS10" i="1"/>
  <c r="DS9" i="1" s="1"/>
  <c r="K135" i="3"/>
  <c r="I10" i="3"/>
  <c r="I135" i="3" s="1"/>
  <c r="E29" i="3"/>
  <c r="E10" i="3" s="1"/>
  <c r="F135" i="3"/>
  <c r="E135" i="3" l="1"/>
  <c r="F11" i="13"/>
</calcChain>
</file>

<file path=xl/sharedStrings.xml><?xml version="1.0" encoding="utf-8"?>
<sst xmlns="http://schemas.openxmlformats.org/spreadsheetml/2006/main" count="1057" uniqueCount="577">
  <si>
    <t>Наименование показателя</t>
  </si>
  <si>
    <t>Код строки</t>
  </si>
  <si>
    <t>за пределами планового периода</t>
  </si>
  <si>
    <t>x</t>
  </si>
  <si>
    <t>Доходы, всего:</t>
  </si>
  <si>
    <t>в том числе:</t>
  </si>
  <si>
    <t>доходы от оказания услуг, работ, компенсации затрат учреждений, всего</t>
  </si>
  <si>
    <t>доходы от штрафов, пеней, иных сумм принудительного изъятия, всего</t>
  </si>
  <si>
    <t>безвозмездные денежные поступления, всего</t>
  </si>
  <si>
    <t>прочие доходы, всего</t>
  </si>
  <si>
    <t>доходы от операций с активами, всего</t>
  </si>
  <si>
    <t>из них:</t>
  </si>
  <si>
    <t>Расходы, всего</t>
  </si>
  <si>
    <t>на иные выплаты работникам</t>
  </si>
  <si>
    <t>социальные и иные выплаты населению, всего</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</si>
  <si>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</si>
  <si>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</si>
  <si>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0001</t>
  </si>
  <si>
    <t>0002</t>
  </si>
  <si>
    <t>КОСГУ</t>
  </si>
  <si>
    <t>субсидия на финансовое    обеспечение выполнения государственного (муниципального) задания</t>
  </si>
  <si>
    <t>поступления от оказания услуг (выполнения работ) на платной основе и от иной приносящей доход деятельности</t>
  </si>
  <si>
    <r>
      <t xml:space="preserve">субсидии, 
предоставляемые </t>
    </r>
    <r>
      <rPr>
        <sz val="9"/>
        <rFont val="Times New Roman"/>
        <family val="1"/>
        <charset val="204"/>
      </rPr>
      <t>в соответствии 
с абзацем вторым 
п. 1 статьи 78.1 
Бюджетного 
кодекса РФ</t>
    </r>
  </si>
  <si>
    <t xml:space="preserve">субсидии на осуществление капитальных вложений </t>
  </si>
  <si>
    <t>ВСЕГО</t>
  </si>
  <si>
    <t>Доходы, всего</t>
  </si>
  <si>
    <t>X</t>
  </si>
  <si>
    <t>безвозмездные денежные поступления текущего характера</t>
  </si>
  <si>
    <t>Выплаты по расходам, 
всего:</t>
  </si>
  <si>
    <t>Заработная плата</t>
  </si>
  <si>
    <t>Социальные пособия и компенсации персоналу в денежной форме</t>
  </si>
  <si>
    <t>Прочие выплаты</t>
  </si>
  <si>
    <t>Прочие несоциальные выплаты персоналу в натуральной форме</t>
  </si>
  <si>
    <t>Прочие работы, услуги</t>
  </si>
  <si>
    <t>Транспортные услуги</t>
  </si>
  <si>
    <t>Взносы по обязательному социальному страхованию  на выплаты по оплате труда работников и иные выплаты работникам учреждений, в том числе:</t>
  </si>
  <si>
    <t>Услуги связи</t>
  </si>
  <si>
    <t>Коммунальные услуги</t>
  </si>
  <si>
    <t>Арендная плата за пользование имуществом</t>
  </si>
  <si>
    <t>Работы, услуги по содержанию имущества</t>
  </si>
  <si>
    <t>Страхование</t>
  </si>
  <si>
    <t>Прочие расходы</t>
  </si>
  <si>
    <t>Увеличение стоимости основных средств</t>
  </si>
  <si>
    <t>Увеличение стоимости нематериальных активов</t>
  </si>
  <si>
    <t>Увеличение стоимости горюче-смазочных материалов</t>
  </si>
  <si>
    <t>Увеличение стоимости прочих материальных запасов</t>
  </si>
  <si>
    <t>Увеличение стоимости прочих материальных запасов однократного применения</t>
  </si>
  <si>
    <t>Иные выплаты текущего характера физическим лицам</t>
  </si>
  <si>
    <t>Х</t>
  </si>
  <si>
    <t>Сумма</t>
  </si>
  <si>
    <t>за счет прочих источников финансового обеспечения</t>
  </si>
  <si>
    <t>в соответствии с Федеральным законом № 223-ФЗ</t>
  </si>
  <si>
    <t>№ п/п</t>
  </si>
  <si>
    <t>ИТОГО:</t>
  </si>
  <si>
    <t>3</t>
  </si>
  <si>
    <t>2.1.</t>
  </si>
  <si>
    <t>Наименование расходов</t>
  </si>
  <si>
    <t>Налоговая база</t>
  </si>
  <si>
    <t>Ставка налога, %</t>
  </si>
  <si>
    <t>Сумма исчисленного налога, подлежащего уплате, рублей</t>
  </si>
  <si>
    <t>(гр. 3 x гр. 4)</t>
  </si>
  <si>
    <t>8</t>
  </si>
  <si>
    <t>2. Обоснование (расчет) расходов на уплату налогов,</t>
  </si>
  <si>
    <t>(подпись)</t>
  </si>
  <si>
    <t>(расшифровка подписи)</t>
  </si>
  <si>
    <t>Коды</t>
  </si>
  <si>
    <t>Дата</t>
  </si>
  <si>
    <t>по Сводному реестру</t>
  </si>
  <si>
    <t>глава по БК</t>
  </si>
  <si>
    <t>ИНН</t>
  </si>
  <si>
    <t>КПП</t>
  </si>
  <si>
    <t>Единица измерения: руб.</t>
  </si>
  <si>
    <t>по ОКЕИ</t>
  </si>
  <si>
    <t>2650</t>
  </si>
  <si>
    <t>х</t>
  </si>
  <si>
    <t>2410</t>
  </si>
  <si>
    <t>244</t>
  </si>
  <si>
    <t>400</t>
  </si>
  <si>
    <t>406</t>
  </si>
  <si>
    <t>407</t>
  </si>
  <si>
    <t>доходы от оказания платных услуг (работ) потребителям соответствующих услуг (работ)</t>
  </si>
  <si>
    <t>1110</t>
  </si>
  <si>
    <t xml:space="preserve">Работы,услуги по содержанию имущества </t>
  </si>
  <si>
    <t>2121</t>
  </si>
  <si>
    <t>2122</t>
  </si>
  <si>
    <t>112</t>
  </si>
  <si>
    <t>2123</t>
  </si>
  <si>
    <t xml:space="preserve">Иные выплаты, за исключением фонда оплаты труда учреждения, для выполнения отдельных полномочий </t>
  </si>
  <si>
    <t>Увеличение стоимости лекарственных препаратов и материалов, применяемых в медицинских целях</t>
  </si>
  <si>
    <t>111</t>
  </si>
  <si>
    <t>2111</t>
  </si>
  <si>
    <t>2131</t>
  </si>
  <si>
    <t>113</t>
  </si>
  <si>
    <t xml:space="preserve">в том числе: </t>
  </si>
  <si>
    <t>2112</t>
  </si>
  <si>
    <t>Увеличение стоимости строительных материалов</t>
  </si>
  <si>
    <t>Увеличение стоимости мягкого инвентаря</t>
  </si>
  <si>
    <t>853</t>
  </si>
  <si>
    <t>2211</t>
  </si>
  <si>
    <t>321</t>
  </si>
  <si>
    <t>1</t>
  </si>
  <si>
    <t>2</t>
  </si>
  <si>
    <t>4</t>
  </si>
  <si>
    <t>5</t>
  </si>
  <si>
    <t>6</t>
  </si>
  <si>
    <t>7</t>
  </si>
  <si>
    <t>Штраф ГИБДД</t>
  </si>
  <si>
    <t>Пни по налогам</t>
  </si>
  <si>
    <t>сборов и иных платежей КВР 853</t>
  </si>
  <si>
    <t>1430</t>
  </si>
  <si>
    <t>150</t>
  </si>
  <si>
    <t>Гранты, полученные на осуществление мероприятий</t>
  </si>
  <si>
    <t>2124</t>
  </si>
  <si>
    <t>1310</t>
  </si>
  <si>
    <t>141-145*</t>
  </si>
  <si>
    <t xml:space="preserve">налог на прибыль </t>
  </si>
  <si>
    <t xml:space="preserve">налог на добавленную стоимость </t>
  </si>
  <si>
    <t xml:space="preserve">прочие налоги, уменьшающие доход </t>
  </si>
  <si>
    <t>180</t>
  </si>
  <si>
    <t>1230</t>
  </si>
  <si>
    <t>130</t>
  </si>
  <si>
    <t>2125</t>
  </si>
  <si>
    <t xml:space="preserve">код строки </t>
  </si>
  <si>
    <t>1000</t>
  </si>
  <si>
    <t>1100</t>
  </si>
  <si>
    <t>1200</t>
  </si>
  <si>
    <t>1210</t>
  </si>
  <si>
    <t>1300</t>
  </si>
  <si>
    <t>1400</t>
  </si>
  <si>
    <t>140</t>
  </si>
  <si>
    <t>субсидии на иные цели текущего характера бюджетным (автономным) учреждениям</t>
  </si>
  <si>
    <t>1410</t>
  </si>
  <si>
    <t xml:space="preserve">иные трансферты текущего характера бюджетным (автономным) учреждениям от сектора госуправления: гранты в форме субсидий, иные безвозмездные поступления между бюджетными (автономными) учреждениями текущего характера </t>
  </si>
  <si>
    <t>1420</t>
  </si>
  <si>
    <t xml:space="preserve">Гранты, пожертвования от физических и юридических лиц </t>
  </si>
  <si>
    <t xml:space="preserve">Иные безвозмездные целевые поступления </t>
  </si>
  <si>
    <t>1440</t>
  </si>
  <si>
    <t>Безвозмездные денежные поступления капитального характера</t>
  </si>
  <si>
    <t>1500</t>
  </si>
  <si>
    <t xml:space="preserve">Прочие доходы </t>
  </si>
  <si>
    <t>1600</t>
  </si>
  <si>
    <t>Доходы от штрафов , пеней, неустойки, возмещение ущерба</t>
  </si>
  <si>
    <t>1450</t>
  </si>
  <si>
    <t>181-189*</t>
  </si>
  <si>
    <t xml:space="preserve">Доходы от операций с активами, всего </t>
  </si>
  <si>
    <t>1700</t>
  </si>
  <si>
    <t>получение ссуд, кредитов (заимствований)</t>
  </si>
  <si>
    <t>1710</t>
  </si>
  <si>
    <t>1740</t>
  </si>
  <si>
    <t>увеличение остатков денежных средств</t>
  </si>
  <si>
    <t>доходы от выбытия основных средств</t>
  </si>
  <si>
    <t>1611</t>
  </si>
  <si>
    <t>доходы от выбытия нематериальных активов</t>
  </si>
  <si>
    <t>1612</t>
  </si>
  <si>
    <t>1613</t>
  </si>
  <si>
    <t>1614</t>
  </si>
  <si>
    <t>доходы от выбытия непроизводственных активов</t>
  </si>
  <si>
    <t>доходы от выбытия материальных запасов</t>
  </si>
  <si>
    <t>поступления от операций с финансовыми активами, всего</t>
  </si>
  <si>
    <t>1620</t>
  </si>
  <si>
    <t>1510</t>
  </si>
  <si>
    <t>1621</t>
  </si>
  <si>
    <t>1622</t>
  </si>
  <si>
    <t>1623</t>
  </si>
  <si>
    <t xml:space="preserve">в том числе: доходы от операций с нефинансовыми активами </t>
  </si>
  <si>
    <t>1610</t>
  </si>
  <si>
    <t>в том числе : поступление средств от реализации векселей, облигаций и иных ценных бумаг (кроме акций)</t>
  </si>
  <si>
    <t>поступления от продажи акций и иных форм участия в капитале, находящихся в федеральной
собственности</t>
  </si>
  <si>
    <t>возврат денежных средств с иных финансовых активов, в том числе со счетов управляющих компаний</t>
  </si>
  <si>
    <t>2000</t>
  </si>
  <si>
    <t xml:space="preserve"> в том числе: на выплаты персоналу, всего</t>
  </si>
  <si>
    <t>2100</t>
  </si>
  <si>
    <t>2110</t>
  </si>
  <si>
    <t>2120</t>
  </si>
  <si>
    <t>2130</t>
  </si>
  <si>
    <t>2140</t>
  </si>
  <si>
    <t>222-267*</t>
  </si>
  <si>
    <t>2141</t>
  </si>
  <si>
    <t>2142…</t>
  </si>
  <si>
    <t>2132</t>
  </si>
  <si>
    <t xml:space="preserve">Социальное обеспечение и иные выплаты населению </t>
  </si>
  <si>
    <t>2200</t>
  </si>
  <si>
    <t>2210</t>
  </si>
  <si>
    <t>Уплата налогов, сборов и иных платежей, всего</t>
  </si>
  <si>
    <t>2300</t>
  </si>
  <si>
    <t xml:space="preserve">налог на имущество организаций т земельный налог </t>
  </si>
  <si>
    <t>2310</t>
  </si>
  <si>
    <t xml:space="preserve">иные налоги (включаемые в состав расходов) в бюджеты бюджетной системы </t>
  </si>
  <si>
    <t>2320</t>
  </si>
  <si>
    <t>Уплата штрафов ( в том числе административных), пеней, иных платежей</t>
  </si>
  <si>
    <t>2330</t>
  </si>
  <si>
    <t xml:space="preserve">Безвозмездные перечисления организациям и физическим лицам, всего </t>
  </si>
  <si>
    <t>2400</t>
  </si>
  <si>
    <t>Прочие выплаты (кроме выплат на закупку товаров,работ,услуг), всего</t>
  </si>
  <si>
    <t>2500</t>
  </si>
  <si>
    <t>2510</t>
  </si>
  <si>
    <t>2600</t>
  </si>
  <si>
    <t>2620</t>
  </si>
  <si>
    <t>пособия, компенсации и иные социальные выплаты гражданам, кроме публичных нормативных 
обязательств</t>
  </si>
  <si>
    <t>2230</t>
  </si>
  <si>
    <t>Пособия по социальной помощи населению, в натуральной форме</t>
  </si>
  <si>
    <t>2220</t>
  </si>
  <si>
    <t>2212</t>
  </si>
  <si>
    <t>2213</t>
  </si>
  <si>
    <t>2621</t>
  </si>
  <si>
    <t>2622</t>
  </si>
  <si>
    <t xml:space="preserve">прочую закупку товаров,работ и услуг </t>
  </si>
  <si>
    <t xml:space="preserve">закупку энергетических ресурсов </t>
  </si>
  <si>
    <t>2700</t>
  </si>
  <si>
    <t xml:space="preserve">Капитальные вложения в объекты государственной собственности, всего </t>
  </si>
  <si>
    <t xml:space="preserve">в том числе : </t>
  </si>
  <si>
    <t>2710</t>
  </si>
  <si>
    <t>2720</t>
  </si>
  <si>
    <t>3000</t>
  </si>
  <si>
    <t>3010</t>
  </si>
  <si>
    <t>3020</t>
  </si>
  <si>
    <t>3030</t>
  </si>
  <si>
    <t>4000</t>
  </si>
  <si>
    <t>"</t>
  </si>
  <si>
    <t xml:space="preserve"> г.</t>
  </si>
  <si>
    <t>и 20</t>
  </si>
  <si>
    <t>от "</t>
  </si>
  <si>
    <t>Орган, осуществляющий</t>
  </si>
  <si>
    <t>функции и полномочия учредителя</t>
  </si>
  <si>
    <t>Учреждение</t>
  </si>
  <si>
    <t>383</t>
  </si>
  <si>
    <t>Раздел 1. Поступления и выплаты</t>
  </si>
  <si>
    <t>на 20</t>
  </si>
  <si>
    <t>текущий финансовый год</t>
  </si>
  <si>
    <t>первый год планового периода</t>
  </si>
  <si>
    <t>второй год планового периода</t>
  </si>
  <si>
    <t>в том числе:
доходы от собственности, всего</t>
  </si>
  <si>
    <t>120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</si>
  <si>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</si>
  <si>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целевые субсидии</t>
  </si>
  <si>
    <t>из них:
увеличение остатков денежных средств за счет возврата дебиторской задолженности прошлых лет</t>
  </si>
  <si>
    <t>510</t>
  </si>
  <si>
    <t>в том числе:
на выплаты персоналу, всего</t>
  </si>
  <si>
    <t>119</t>
  </si>
  <si>
    <t>в том числе:
на выплаты по оплате труда</t>
  </si>
  <si>
    <t>2142</t>
  </si>
  <si>
    <t>131</t>
  </si>
  <si>
    <t>300</t>
  </si>
  <si>
    <t>в том числе:
социальные выплаты гражданам, кроме публичных нормативных социальных выплат</t>
  </si>
  <si>
    <t>320</t>
  </si>
  <si>
    <t>340</t>
  </si>
  <si>
    <t>850</t>
  </si>
  <si>
    <t>из них:
налог на имущество организаций и земельный налог</t>
  </si>
  <si>
    <t>851</t>
  </si>
  <si>
    <t>852</t>
  </si>
  <si>
    <t>810</t>
  </si>
  <si>
    <t>831</t>
  </si>
  <si>
    <t>243</t>
  </si>
  <si>
    <t>100</t>
  </si>
  <si>
    <t>4010</t>
  </si>
  <si>
    <t>610</t>
  </si>
  <si>
    <t>4060</t>
  </si>
  <si>
    <t>возврат ссуд, кредитов (заимствований)</t>
  </si>
  <si>
    <t>по строкам 1100 - 1600 - коды аналитической группы подвида доходов бюджетов классификации доходов бюджетов;</t>
  </si>
  <si>
    <t>по строкам 1710 - 1740 -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</si>
  <si>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2000 - 2642 -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</si>
  <si>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</si>
  <si>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</si>
  <si>
    <r>
      <t>3</t>
    </r>
    <r>
      <rPr>
        <sz val="10"/>
        <color indexed="9"/>
        <rFont val="Times New Roman"/>
        <family val="1"/>
        <charset val="204"/>
      </rPr>
      <t>_</t>
    </r>
    <r>
      <rPr>
        <sz val="10"/>
        <rFont val="Times New Roman"/>
        <family val="1"/>
        <charset val="204"/>
      </rPr>
      <t>В графе 3 отражаются:</t>
    </r>
  </si>
  <si>
    <t>Остаток средств на начало года &lt;4&gt;</t>
  </si>
  <si>
    <t>Остаток средств на конец года &lt;4&gt;</t>
  </si>
  <si>
    <t>Прочие поступления, всего  &lt;5&gt;</t>
  </si>
  <si>
    <t>6_Показатели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</si>
  <si>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7_Показатель отражается со знаком "минус".</t>
  </si>
  <si>
    <t>Расходы на закупку товаров,работ,услуг, всего  &lt;6&gt;</t>
  </si>
  <si>
    <t>Выплаты , уменьшающие доход, всего &lt;7&gt;</t>
  </si>
  <si>
    <t>Прочие выплаты,всего &lt;8&gt;</t>
  </si>
  <si>
    <t xml:space="preserve">8_Показатели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t>
  </si>
  <si>
    <t>4_По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</si>
  <si>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5_Показатели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t>
  </si>
  <si>
    <t>План финансово-хозяйственной деятельности</t>
  </si>
  <si>
    <t>год и плановый период 20</t>
  </si>
  <si>
    <t xml:space="preserve"> годов</t>
  </si>
  <si>
    <t>410</t>
  </si>
  <si>
    <t>420</t>
  </si>
  <si>
    <t>430</t>
  </si>
  <si>
    <t>440</t>
  </si>
  <si>
    <t>600</t>
  </si>
  <si>
    <t>620</t>
  </si>
  <si>
    <t>630</t>
  </si>
  <si>
    <t>650</t>
  </si>
  <si>
    <t>710</t>
  </si>
  <si>
    <t>247</t>
  </si>
  <si>
    <r>
      <t xml:space="preserve"> г.</t>
    </r>
    <r>
      <rPr>
        <vertAlign val="superscript"/>
        <sz val="12"/>
        <rFont val="Times New Roman"/>
        <family val="1"/>
        <charset val="204"/>
      </rPr>
      <t>1</t>
    </r>
  </si>
  <si>
    <r>
      <t xml:space="preserve">по строкам 4000 - 4060 - коды аналитической группы вида </t>
    </r>
    <r>
      <rPr>
        <b/>
        <sz val="11"/>
        <rFont val="Times New Roman"/>
        <family val="1"/>
        <charset val="204"/>
      </rPr>
      <t xml:space="preserve">источников финансирования дефицитов бюджетов </t>
    </r>
    <r>
      <rPr>
        <sz val="10"/>
        <rFont val="Times New Roman"/>
        <family val="1"/>
        <charset val="204"/>
      </rPr>
      <t>классификации источников финансирования дефицитов бюджетов.</t>
    </r>
  </si>
  <si>
    <r>
      <t>по строкам 3000 - 3030 - коды аналитической группы подвида доходов бюджетов классификации доходов бюджетов, по которым планируется уплата налогов,</t>
    </r>
    <r>
      <rPr>
        <b/>
        <sz val="11"/>
        <rFont val="Times New Roman"/>
        <family val="1"/>
        <charset val="204"/>
      </rPr>
      <t xml:space="preserve"> уменьшающих доход</t>
    </r>
    <r>
      <rPr>
        <sz val="10"/>
        <rFont val="Times New Roman"/>
        <family val="1"/>
        <charset val="204"/>
      </rPr>
      <t xml:space="preserve"> (в том числе налог на прибыль, налог на добавленную стоимость, единый налог на вмененный доход для отдельных видов деятельности);</t>
    </r>
  </si>
  <si>
    <r>
      <t xml:space="preserve">по строкам 2000 - 2642 - коды видов расходов бюджетов классификации </t>
    </r>
    <r>
      <rPr>
        <b/>
        <sz val="11"/>
        <rFont val="Times New Roman"/>
        <family val="1"/>
        <charset val="204"/>
      </rPr>
      <t>расходов бюджетов;</t>
    </r>
  </si>
  <si>
    <r>
      <t xml:space="preserve">по строкам 1710 - 1740 - коды аналитической группы вида </t>
    </r>
    <r>
      <rPr>
        <b/>
        <sz val="11"/>
        <rFont val="Times New Roman"/>
        <family val="1"/>
        <charset val="204"/>
      </rPr>
      <t xml:space="preserve">источников финансирования дефицитов </t>
    </r>
    <r>
      <rPr>
        <sz val="10"/>
        <rFont val="Times New Roman"/>
        <family val="1"/>
        <charset val="204"/>
      </rPr>
      <t>бюджетов классификации источников финансирования дефицитов бюджетов;</t>
    </r>
  </si>
  <si>
    <r>
      <t xml:space="preserve">по строкам 1100 - 1600 - коды аналитической группы подвида доходов бюджетов классификации </t>
    </r>
    <r>
      <rPr>
        <b/>
        <sz val="11"/>
        <rFont val="Times New Roman"/>
        <family val="1"/>
        <charset val="204"/>
      </rPr>
      <t>доходов бюджетов</t>
    </r>
    <r>
      <rPr>
        <sz val="10"/>
        <rFont val="Times New Roman"/>
        <family val="1"/>
        <charset val="204"/>
      </rPr>
      <t>;</t>
    </r>
  </si>
  <si>
    <r>
      <t>3</t>
    </r>
    <r>
      <rPr>
        <b/>
        <sz val="11"/>
        <color indexed="9"/>
        <rFont val="Times New Roman"/>
        <family val="1"/>
        <charset val="204"/>
      </rPr>
      <t>_</t>
    </r>
    <r>
      <rPr>
        <b/>
        <sz val="11"/>
        <rFont val="Times New Roman"/>
        <family val="1"/>
        <charset val="204"/>
      </rPr>
      <t>В графе 3 отражаются:</t>
    </r>
  </si>
  <si>
    <r>
      <rPr>
        <b/>
        <vertAlign val="superscript"/>
        <sz val="11"/>
        <rFont val="Times New Roman"/>
        <family val="1"/>
        <charset val="204"/>
      </rPr>
      <t>4</t>
    </r>
    <r>
      <rPr>
        <b/>
        <sz val="11"/>
        <color indexed="9"/>
        <rFont val="Times New Roman"/>
        <family val="1"/>
        <charset val="204"/>
      </rPr>
      <t>_</t>
    </r>
    <r>
      <rPr>
        <b/>
        <sz val="11"/>
        <rFont val="Times New Roman"/>
        <family val="1"/>
        <charset val="204"/>
      </rPr>
      <t xml:space="preserve">В графе 4 </t>
    </r>
    <r>
      <rPr>
        <sz val="11"/>
        <rFont val="Times New Roman"/>
        <family val="1"/>
        <charset val="204"/>
      </rPr>
      <t>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</si>
  <si>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t>№
п/п</t>
  </si>
  <si>
    <t>Коды
строк</t>
  </si>
  <si>
    <t>Год
начала закупки</t>
  </si>
  <si>
    <t>(текущий финансовый год)</t>
  </si>
  <si>
    <t>(первый год планового периода)</t>
  </si>
  <si>
    <t>(второй год планового периода)</t>
  </si>
  <si>
    <t>4.1</t>
  </si>
  <si>
    <t>26000</t>
  </si>
  <si>
    <t>1.1</t>
  </si>
  <si>
    <t>26100</t>
  </si>
  <si>
    <t>1.2</t>
  </si>
  <si>
    <t>26200</t>
  </si>
  <si>
    <t>1.3</t>
  </si>
  <si>
    <t>26300</t>
  </si>
  <si>
    <t>1.3.1</t>
  </si>
  <si>
    <t>в том числе:
в соответствии с Федеральным законом № 44-ФЗ</t>
  </si>
  <si>
    <t>26310</t>
  </si>
  <si>
    <t>26310.1</t>
  </si>
  <si>
    <t>1.3.2</t>
  </si>
  <si>
    <t>26320</t>
  </si>
  <si>
    <t>1.4</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</si>
  <si>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</si>
  <si>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</si>
  <si>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</si>
  <si>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</si>
  <si>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</si>
  <si>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</si>
  <si>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</si>
  <si>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</si>
  <si>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</si>
  <si>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</si>
  <si>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</si>
  <si>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</si>
  <si>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</si>
  <si>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</si>
  <si>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</si>
  <si>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</si>
  <si>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26430</t>
  </si>
  <si>
    <t>26430.1</t>
  </si>
  <si>
    <t>1.4.4</t>
  </si>
  <si>
    <t>1.4.4.1</t>
  </si>
  <si>
    <t>1.4.4.2</t>
  </si>
  <si>
    <t>26450</t>
  </si>
  <si>
    <t>26451</t>
  </si>
  <si>
    <t>26452</t>
  </si>
  <si>
    <t>26500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</si>
  <si>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</si>
  <si>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</si>
  <si>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</si>
  <si>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</si>
  <si>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</si>
  <si>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</si>
  <si>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</si>
  <si>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</si>
  <si>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</si>
  <si>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органа-учредителя)</t>
  </si>
  <si>
    <t>Проверка:</t>
  </si>
  <si>
    <r>
      <rPr>
        <b/>
        <vertAlign val="superscript"/>
        <sz val="10"/>
        <rFont val="Times New Roman"/>
        <family val="1"/>
        <charset val="204"/>
      </rPr>
      <t>4</t>
    </r>
    <r>
      <rPr>
        <b/>
        <sz val="10"/>
        <color indexed="9"/>
        <rFont val="Times New Roman"/>
        <family val="1"/>
        <charset val="204"/>
      </rPr>
      <t>_</t>
    </r>
    <r>
      <rPr>
        <b/>
        <sz val="10"/>
        <rFont val="Times New Roman"/>
        <family val="1"/>
        <charset val="204"/>
      </rPr>
      <t xml:space="preserve">В графе 4 </t>
    </r>
    <r>
      <rPr>
        <sz val="10"/>
        <rFont val="Times New Roman"/>
        <family val="1"/>
        <charset val="204"/>
      </rPr>
      <t>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</si>
  <si>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t>121</t>
  </si>
  <si>
    <t>141-145</t>
  </si>
  <si>
    <t>152</t>
  </si>
  <si>
    <t>155</t>
  </si>
  <si>
    <t>160</t>
  </si>
  <si>
    <t>161-168</t>
  </si>
  <si>
    <t>181-189</t>
  </si>
  <si>
    <t>в том числе: поступление средств от реализации векселей, облигаций и иных ценных бумаг (кроме акций)</t>
  </si>
  <si>
    <t>700</t>
  </si>
  <si>
    <t>500</t>
  </si>
  <si>
    <t>211</t>
  </si>
  <si>
    <t>266</t>
  </si>
  <si>
    <t>212</t>
  </si>
  <si>
    <t>214</t>
  </si>
  <si>
    <t>226</t>
  </si>
  <si>
    <t>222</t>
  </si>
  <si>
    <t>Взносы по обязательному социальному страхованию на выплаты по оплате труда работников и иные выплаты работникам учреждений, всего</t>
  </si>
  <si>
    <t>213</t>
  </si>
  <si>
    <t>222-267</t>
  </si>
  <si>
    <t>262</t>
  </si>
  <si>
    <t>263</t>
  </si>
  <si>
    <t>264</t>
  </si>
  <si>
    <t>346</t>
  </si>
  <si>
    <t>Выплата стипендий, осуществление иных расходов на социальную поддержку обучающихся за счет средств стипендиального фонда</t>
  </si>
  <si>
    <t>Безвозмездные перечисления организациям и физическим лицам, всего</t>
  </si>
  <si>
    <t>225</t>
  </si>
  <si>
    <t xml:space="preserve">Прочую закупку товаров,работ и услуг </t>
  </si>
  <si>
    <t xml:space="preserve">Закупку энергетических ресурсов </t>
  </si>
  <si>
    <t>221</t>
  </si>
  <si>
    <t>223</t>
  </si>
  <si>
    <t>224</t>
  </si>
  <si>
    <t>227</t>
  </si>
  <si>
    <t>290</t>
  </si>
  <si>
    <t>310</t>
  </si>
  <si>
    <t>341</t>
  </si>
  <si>
    <t>343</t>
  </si>
  <si>
    <t>344</t>
  </si>
  <si>
    <t>345</t>
  </si>
  <si>
    <t>349</t>
  </si>
  <si>
    <t xml:space="preserve">в том числе:
налог на прибыль </t>
  </si>
  <si>
    <t>800</t>
  </si>
  <si>
    <t>189</t>
  </si>
  <si>
    <t>5_Показатели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получение ссуд, кредитов (заимствований).</t>
  </si>
  <si>
    <t>9_В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</si>
  <si>
    <t>9.1_В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</si>
  <si>
    <t>10_Плановые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</si>
  <si>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11_Указывается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</si>
  <si>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12_Указывается сумма закупок товаров, работ, услуг, осуществляемых в соответствии с Федеральным законом № 44-ФЗ и Федеральным законом № 223-ФЗ.</t>
  </si>
  <si>
    <t>13_Государственным (муниципальным) бюджетным учреждением показатель не формируется.</t>
  </si>
  <si>
    <t>14_Указывается сумма закупок товаров, работ, услуг, осуществляемых в соответствии с Федеральным законом № 44-ФЗ.</t>
  </si>
  <si>
    <t>15_Плановые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</si>
  <si>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t>(наименование учреждения)</t>
  </si>
  <si>
    <t>(наименование руководителя )</t>
  </si>
  <si>
    <t xml:space="preserve">Министерство культуры Республики Бурятия </t>
  </si>
  <si>
    <r>
      <t xml:space="preserve">Раздел 2. Сведения по выплатам на закупки товаров, работ, услуг </t>
    </r>
    <r>
      <rPr>
        <b/>
        <vertAlign val="superscript"/>
        <sz val="12"/>
        <rFont val="Times New Roman"/>
        <family val="1"/>
        <charset val="204"/>
      </rPr>
      <t xml:space="preserve"> &lt;9&gt;</t>
    </r>
  </si>
  <si>
    <t xml:space="preserve">Вид расхода </t>
  </si>
  <si>
    <t xml:space="preserve">КОСГУ </t>
  </si>
  <si>
    <t xml:space="preserve">Справочно-аналитическая таблица к Плану финансово-хозяйственной деятельности учреждения </t>
  </si>
  <si>
    <t xml:space="preserve">Ед.изм: рубли </t>
  </si>
  <si>
    <t>2240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</si>
  <si>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</si>
  <si>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350</t>
  </si>
  <si>
    <t>296</t>
  </si>
  <si>
    <t>Пенсии, пособия, выплачиваемые работодателями, нанимателями бывшим работникам в денежной форме</t>
  </si>
  <si>
    <t>2214</t>
  </si>
  <si>
    <t>2331</t>
  </si>
  <si>
    <t>2332</t>
  </si>
  <si>
    <t xml:space="preserve">Другие экономические санкции </t>
  </si>
  <si>
    <t>Иные выплаты текущего характера организациям</t>
  </si>
  <si>
    <t>295</t>
  </si>
  <si>
    <t>297</t>
  </si>
  <si>
    <t xml:space="preserve">Штрафы, пени и т.д. </t>
  </si>
  <si>
    <t xml:space="preserve">Справочно- аналитическая таблица поступлений и выплат </t>
  </si>
  <si>
    <t>Форматы таблицы при необходимости могут быть изменены (с соблюдением структуры, в т.ч. строк и граф таблицы) и дополнены иными графами,строками.</t>
  </si>
  <si>
    <t>Начальник ФЭО</t>
  </si>
  <si>
    <t>21 88 49</t>
  </si>
  <si>
    <t>ГАУК РБ "Национальный музей
Республики Бурятия</t>
  </si>
  <si>
    <t>0326495937</t>
  </si>
  <si>
    <t>032601001</t>
  </si>
  <si>
    <t>342</t>
  </si>
  <si>
    <t xml:space="preserve"> </t>
  </si>
  <si>
    <t>Увеличение стоимости продуктов питания</t>
  </si>
  <si>
    <t>25</t>
  </si>
  <si>
    <t>М.Н.Коржевская</t>
  </si>
  <si>
    <t>Уменьшение остатков денежных средств</t>
  </si>
  <si>
    <t>Увеличение стоимости материальных запасов, в том числе:</t>
  </si>
  <si>
    <r>
      <t xml:space="preserve">Увеличение стоимости материальных запасов, </t>
    </r>
    <r>
      <rPr>
        <i/>
        <sz val="8"/>
        <rFont val="Times New Roman"/>
        <family val="1"/>
        <charset val="204"/>
      </rPr>
      <t>в том числе:</t>
    </r>
  </si>
  <si>
    <t>26</t>
  </si>
  <si>
    <t>ГАУК РБ "Национальный музей Республики Бурятия"</t>
  </si>
  <si>
    <t>Прочие выплаты (кроме выплат на закупку товаров, работ, услуг), всего</t>
  </si>
  <si>
    <t>декабря</t>
  </si>
  <si>
    <t>Код по бюджетной классификации Российской Федерации &lt;3&gt;</t>
  </si>
  <si>
    <t>Аналитический код &lt;4&gt;</t>
  </si>
  <si>
    <r>
      <t xml:space="preserve">Остаток средств на начало текущего финансового года </t>
    </r>
    <r>
      <rPr>
        <vertAlign val="superscript"/>
        <sz val="8"/>
        <rFont val="Times New Roman"/>
        <family val="1"/>
        <charset val="204"/>
      </rPr>
      <t xml:space="preserve"> &lt;5&gt;</t>
    </r>
  </si>
  <si>
    <r>
      <t xml:space="preserve">Остаток средств на конец текущего финансового года </t>
    </r>
    <r>
      <rPr>
        <vertAlign val="superscript"/>
        <sz val="8"/>
        <rFont val="Times New Roman"/>
        <family val="1"/>
        <charset val="204"/>
      </rPr>
      <t xml:space="preserve"> &lt;5&gt;</t>
    </r>
  </si>
  <si>
    <t xml:space="preserve">гранты, пожертвования от физических и юридических лиц </t>
  </si>
  <si>
    <t xml:space="preserve">иные безвозмездные целевые поступления </t>
  </si>
  <si>
    <t>доходы от реализации непроизводственных активов</t>
  </si>
  <si>
    <r>
      <t xml:space="preserve">Прочие поступления, всего </t>
    </r>
    <r>
      <rPr>
        <b/>
        <vertAlign val="superscript"/>
        <sz val="8"/>
        <rFont val="Times New Roman"/>
        <family val="1"/>
        <charset val="204"/>
      </rPr>
      <t>&lt;6&gt;</t>
    </r>
  </si>
  <si>
    <t>2520</t>
  </si>
  <si>
    <t>Исполнение судебных актов Российской Федерации и мировых соглашений по возмещению вреда, причиненного в результате деятельности учреждения</t>
  </si>
  <si>
    <t>830</t>
  </si>
  <si>
    <t>Расходы на закупку товаров, работ, услуг, всего &lt;7&gt;</t>
  </si>
  <si>
    <t>2610</t>
  </si>
  <si>
    <t>241</t>
  </si>
  <si>
    <r>
      <t xml:space="preserve">Выплаты, уменьшающие доход, всего </t>
    </r>
    <r>
      <rPr>
        <b/>
        <vertAlign val="superscript"/>
        <sz val="8"/>
        <rFont val="Times New Roman"/>
        <family val="1"/>
        <charset val="204"/>
      </rPr>
      <t xml:space="preserve"> &lt;8&gt;</t>
    </r>
  </si>
  <si>
    <r>
      <t xml:space="preserve">Прочие выплаты, всего </t>
    </r>
    <r>
      <rPr>
        <b/>
        <vertAlign val="superscript"/>
        <sz val="8"/>
        <rFont val="Times New Roman"/>
        <family val="1"/>
        <charset val="204"/>
      </rPr>
      <t xml:space="preserve"> &lt;9&gt;</t>
    </r>
  </si>
  <si>
    <t>Код по бюджетной классификации Российской Федерации &lt;10.1&gt;</t>
  </si>
  <si>
    <t>Уникальный код  &lt;10.2&gt;</t>
  </si>
  <si>
    <t>Выплаты на закупку товаров, работ, услуг, всего &lt;11&gt;</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</si>
  <si>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&lt;12&gt;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</si>
  <si>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&lt;12&gt;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</si>
  <si>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&lt;13&gt;</t>
  </si>
  <si>
    <t xml:space="preserve">из них  &lt;10.1&gt;
</t>
  </si>
  <si>
    <t xml:space="preserve">          из них  &lt;10.2&gt;</t>
  </si>
  <si>
    <t>26310.2</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</si>
  <si>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&lt;13&gt;</t>
  </si>
  <si>
    <t>в соответствии с Федеральным законом № 223-ФЗ &lt;14&gt;</t>
  </si>
  <si>
    <t xml:space="preserve">из них &lt;10.1&gt;
</t>
  </si>
  <si>
    <t>26421.1</t>
  </si>
  <si>
    <t>за счет субсидий, предоставляемых на осуществление капитальных вложений &lt;15&gt;</t>
  </si>
  <si>
    <t xml:space="preserve">из них  &lt;10.2&gt;
</t>
  </si>
  <si>
    <r>
      <t xml:space="preserve">        </t>
    </r>
    <r>
      <rPr>
        <sz val="8"/>
        <rFont val="Times New Roman"/>
        <family val="1"/>
        <charset val="204"/>
      </rPr>
      <t xml:space="preserve"> из них &lt;10.1&gt;</t>
    </r>
  </si>
  <si>
    <t>26430.2</t>
  </si>
  <si>
    <t xml:space="preserve">         из них  &lt;10.1&gt;</t>
  </si>
  <si>
    <t xml:space="preserve">из них &lt;10.2&gt;
</t>
  </si>
  <si>
    <t>26451,1</t>
  </si>
  <si>
    <t>26451.2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</si>
  <si>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&lt;15&gt;</t>
  </si>
  <si>
    <t>в том числе по году закупки                                                                                                                                      2023</t>
  </si>
  <si>
    <t>27</t>
  </si>
  <si>
    <t>2027 год</t>
  </si>
  <si>
    <t>30</t>
  </si>
  <si>
    <t>Т.А.Бороноева</t>
  </si>
  <si>
    <t>Директор</t>
  </si>
  <si>
    <t>30.12.2025</t>
  </si>
  <si>
    <t>2028 год</t>
  </si>
  <si>
    <t>ВСЕГО на 2026 год</t>
  </si>
  <si>
    <t>28</t>
  </si>
  <si>
    <t>физохрана январь</t>
  </si>
  <si>
    <t>УТВЕРЖДАЮ:</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</si>
  <si>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</si>
  <si>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</si>
  <si>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1900</t>
  </si>
  <si>
    <t>1910</t>
  </si>
  <si>
    <t>1911</t>
  </si>
  <si>
    <t>1912</t>
  </si>
  <si>
    <t>1913</t>
  </si>
  <si>
    <t>1914</t>
  </si>
  <si>
    <t>1920</t>
  </si>
  <si>
    <t>1980</t>
  </si>
  <si>
    <t>1981</t>
  </si>
  <si>
    <t>1982</t>
  </si>
  <si>
    <t>в том числе: 
оплата труда</t>
  </si>
  <si>
    <t>Прочие выплаты персоналу, в том числе компенсационного характера:</t>
  </si>
  <si>
    <t>в том числе: оплата труда</t>
  </si>
  <si>
    <t>Прочие выплаты персоналу учреждений, за исключением фонда оплаты труда, в том числе:</t>
  </si>
  <si>
    <t>в том числе: на выплаты по оплате труда</t>
  </si>
  <si>
    <t>денежное довольствие военнослужащих и сотрудников, имеющих специальные звания</t>
  </si>
  <si>
    <t>расходы на выплаты военнослужащим и сотрудникам, имеющим специальные звания, зависящие от размера денежного довольствия</t>
  </si>
  <si>
    <t>2150</t>
  </si>
  <si>
    <t>2160</t>
  </si>
  <si>
    <t>133</t>
  </si>
  <si>
    <t xml:space="preserve"> расходы на выплаты военнослужащим и сотрудникам, имеющим специальные звания, зависящие от размера денежного довольствия</t>
  </si>
  <si>
    <t>2170</t>
  </si>
  <si>
    <t>134</t>
  </si>
  <si>
    <t>страховые взносы на обязательное социальное страхование в части выплат персоналу, подлежащих обложению страховыми взносами</t>
  </si>
  <si>
    <t>субсидии на осуществление капитальных вложений</t>
  </si>
  <si>
    <t>иные выплаты военнослужащим и сотрудникам, имеющим специальные звания</t>
  </si>
  <si>
    <t>2180</t>
  </si>
  <si>
    <t>139</t>
  </si>
  <si>
    <t>в том числе: на оплату труда стажеров</t>
  </si>
  <si>
    <t>2181</t>
  </si>
  <si>
    <t>из них:
пособия, компенсации и иные социальные выплаты гражданам, кроме публичных нормативных обязательств</t>
  </si>
  <si>
    <t>пособия по социальной помощи населению, в натуральной форме</t>
  </si>
  <si>
    <t>пенсии, пособия, выплачиваемые работодателями, нанимателями бывшим работникам в денежной форме</t>
  </si>
  <si>
    <t>иные выплаты текущего характера физическим лицам</t>
  </si>
  <si>
    <t>Пособия, компенсации и иные социальные выплаты гражданам, кроме публичных нормативных обязательств</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</si>
  <si>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</si>
  <si>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Иные выплаты населению</t>
  </si>
  <si>
    <t>360</t>
  </si>
  <si>
    <t xml:space="preserve">из них: гранты, предоставляемые бюджетным учреждениям
</t>
  </si>
  <si>
    <t>613</t>
  </si>
  <si>
    <t>из них: 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</si>
  <si>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</si>
  <si>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</si>
  <si>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</si>
  <si>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</si>
  <si>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</si>
  <si>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</si>
  <si>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</si>
  <si>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</si>
  <si>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взносы в международные организации</t>
  </si>
  <si>
    <t>2450</t>
  </si>
  <si>
    <t>862</t>
  </si>
  <si>
    <t>платежи в целях обеспечения реализации соглашенийс правительствами иностранных государств и международными организациями</t>
  </si>
  <si>
    <t>2460</t>
  </si>
  <si>
    <t>863</t>
  </si>
  <si>
    <t>Закупку научяно-исследовательских, опытно-конструкторских и технологических работ</t>
  </si>
  <si>
    <t>Закупку товаров, работ, услуг в целях капитального ремонта государственного(муниципального) имущества.</t>
  </si>
  <si>
    <t>закупку товаров, работ, услуг в целях капитального ремонта государственного (муниципального) имущества.</t>
  </si>
  <si>
    <t>2640</t>
  </si>
  <si>
    <t>закупку товаров, работ, услуг в целях создания, развития, эксплуатации и вывода из эксплуатации государственных информационных систем</t>
  </si>
  <si>
    <t>2660</t>
  </si>
  <si>
    <t>Закупку товаров, работ, услуг в целях создания, развития, эксплуатации и вывода из эксплуатации государственных информационных систем</t>
  </si>
  <si>
    <t>246</t>
  </si>
  <si>
    <t>приобретение объектов недвижимого имущества государственными(муниципальными) учреждениями</t>
  </si>
  <si>
    <t>строительство (реконструкция) объектов недвижимого имущества государственными(муниципальными) учреждениями</t>
  </si>
  <si>
    <t>Специальные расходы</t>
  </si>
  <si>
    <t>2800</t>
  </si>
  <si>
    <t>880</t>
  </si>
  <si>
    <t>из них:
возврат в бюджет средств субсидии</t>
  </si>
  <si>
    <t>доходы от собственности, всего</t>
  </si>
  <si>
    <t>доходы от оказания услуг, работ, компенсаций затрат учреждения, всего</t>
  </si>
  <si>
    <t>субсидия на финансовое    обеспечение выполнения государственного (муниципального) заданияза счет средств бюджета публично-правового образования, создавшего учреждение</t>
  </si>
  <si>
    <t>за счет средств обязательного медицинского страхования</t>
  </si>
  <si>
    <t>26440</t>
  </si>
  <si>
    <t>26441</t>
  </si>
  <si>
    <t xml:space="preserve">в соответствии с Федеральным законом № 223-ФЗ &lt;14&gt;
</t>
  </si>
  <si>
    <t>26442</t>
  </si>
  <si>
    <t>1.4.5</t>
  </si>
  <si>
    <t>1.4.5.1</t>
  </si>
  <si>
    <t>1.4.5.2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</si>
</sst>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sz val="14"/>
      <color theme="1"/>
      <name val="Times New Roman"/>
      <family val="1"/>
      <charset val="204"/>
    </font>
    <font>
      <u/>
      <sz val="11"/>
      <color theme="10"/>
      <name val="Calibri"/>
      <family val="2"/>
      <scheme val="minor"/>
    </font>
    <font>
      <b/>
      <sz val="12"/>
      <name val="Times New Roman"/>
      <family val="1"/>
      <charset val="204"/>
    </font>
    <font>
      <sz val="10"/>
      <name val="Times New Roman"/>
      <family val="1"/>
      <charset val="204"/>
    </font>
    <font>
      <b/>
      <sz val="14"/>
      <name val="Times New Roman"/>
      <family val="1"/>
      <charset val="204"/>
    </font>
    <font>
      <b/>
      <sz val="10"/>
      <name val="Times New Roman"/>
      <family val="1"/>
      <charset val="204"/>
    </font>
    <font>
      <sz val="9"/>
      <name val="Times New Roman"/>
      <family val="1"/>
      <charset val="204"/>
    </font>
    <font>
      <b/>
      <sz val="11"/>
      <name val="Times New Roman"/>
      <family val="1"/>
      <charset val="204"/>
    </font>
    <font>
      <b/>
      <sz val="10"/>
      <name val="Arial Cyr"/>
      <charset val="204"/>
    </font>
    <font>
      <sz val="11"/>
      <name val="Times New Roman"/>
      <family val="1"/>
      <charset val="204"/>
    </font>
    <font>
      <sz val="11"/>
      <color rgb="FF000000"/>
      <name val="Times New Roman"/>
      <family val="1"/>
      <charset val="204"/>
    </font>
    <font>
      <i/>
      <sz val="11"/>
      <color rgb="FF000000"/>
      <name val="Times New Roman"/>
      <family val="1"/>
      <charset val="204"/>
    </font>
    <font>
      <b/>
      <sz val="11"/>
      <color theme="1"/>
      <name val="Calibri"/>
      <family val="2"/>
      <charset val="204"/>
      <scheme val="minor"/>
    </font>
    <font>
      <i/>
      <sz val="11"/>
      <name val="Times New Roman"/>
      <family val="1"/>
      <charset val="204"/>
    </font>
    <font>
      <sz val="10"/>
      <name val="Arial Cyr"/>
      <charset val="204"/>
    </font>
    <font>
      <b/>
      <sz val="11"/>
      <color rgb="FF000000"/>
      <name val="Times New Roman"/>
      <family val="1"/>
      <charset val="204"/>
    </font>
    <font>
      <b/>
      <i/>
      <sz val="12"/>
      <name val="Times New Roman"/>
      <family val="1"/>
      <charset val="204"/>
    </font>
    <font>
      <i/>
      <sz val="11"/>
      <color theme="1"/>
      <name val="Calibri"/>
      <family val="2"/>
      <charset val="204"/>
      <scheme val="minor"/>
    </font>
    <font>
      <b/>
      <i/>
      <sz val="11"/>
      <color rgb="FF000000"/>
      <name val="Times New Roman"/>
      <family val="1"/>
      <charset val="204"/>
    </font>
    <font>
      <sz val="7"/>
      <name val="Times New Roman"/>
      <family val="1"/>
      <charset val="204"/>
    </font>
    <font>
      <sz val="8"/>
      <name val="Times New Roman"/>
      <family val="1"/>
      <charset val="204"/>
    </font>
    <font>
      <sz val="6"/>
      <name val="Times New Roman"/>
      <family val="1"/>
      <charset val="204"/>
    </font>
    <font>
      <b/>
      <sz val="9"/>
      <name val="Times New Roman"/>
      <family val="1"/>
      <charset val="204"/>
    </font>
    <font>
      <vertAlign val="superscript"/>
      <sz val="8"/>
      <name val="Times New Roman"/>
      <family val="1"/>
      <charset val="204"/>
    </font>
    <font>
      <b/>
      <sz val="8"/>
      <name val="Times New Roman"/>
      <family val="1"/>
      <charset val="204"/>
    </font>
    <font>
      <b/>
      <vertAlign val="superscript"/>
      <sz val="8"/>
      <name val="Times New Roman"/>
      <family val="1"/>
      <charset val="204"/>
    </font>
    <font>
      <vertAlign val="superscript"/>
      <sz val="10"/>
      <name val="Times New Roman"/>
      <family val="1"/>
      <charset val="204"/>
    </font>
    <font>
      <sz val="10"/>
      <color indexed="9"/>
      <name val="Times New Roman"/>
      <family val="1"/>
      <charset val="204"/>
    </font>
    <font>
      <sz val="7.5"/>
      <name val="Times New Roman"/>
      <family val="1"/>
      <charset val="204"/>
    </font>
    <font>
      <sz val="7.5"/>
      <color indexed="10"/>
      <name val="Times New Roman"/>
      <family val="1"/>
      <charset val="204"/>
    </font>
    <font>
      <vertAlign val="superscript"/>
      <sz val="12"/>
      <name val="Times New Roman"/>
      <family val="1"/>
      <charset val="204"/>
    </font>
    <font>
      <sz val="11"/>
      <color indexed="9"/>
      <name val="Times New Roman"/>
      <family val="1"/>
      <charset val="204"/>
    </font>
    <font>
      <b/>
      <vertAlign val="superscript"/>
      <sz val="11"/>
      <name val="Times New Roman"/>
      <family val="1"/>
      <charset val="204"/>
    </font>
    <font>
      <b/>
      <sz val="11"/>
      <color indexed="9"/>
      <name val="Times New Roman"/>
      <family val="1"/>
      <charset val="204"/>
    </font>
    <font>
      <b/>
      <vertAlign val="superscript"/>
      <sz val="10"/>
      <name val="Times New Roman"/>
      <family val="1"/>
      <charset val="204"/>
    </font>
    <font>
      <b/>
      <sz val="10"/>
      <color indexed="9"/>
      <name val="Times New Roman"/>
      <family val="1"/>
      <charset val="204"/>
    </font>
    <font>
      <sz val="10"/>
      <name val="Arial"/>
      <family val="2"/>
      <charset val="204"/>
    </font>
    <font>
      <b/>
      <vertAlign val="superscript"/>
      <sz val="12"/>
      <name val="Times New Roman"/>
      <family val="1"/>
      <charset val="204"/>
    </font>
    <font>
      <sz val="10"/>
      <color theme="1"/>
      <name val="Times New Roman"/>
      <family val="1"/>
      <charset val="204"/>
    </font>
    <font>
      <b/>
      <sz val="12"/>
      <name val="Arial Cyr"/>
      <charset val="204"/>
    </font>
    <font>
      <i/>
      <sz val="12"/>
      <name val="Times New Roman"/>
      <family val="1"/>
      <charset val="204"/>
    </font>
    <font>
      <sz val="8"/>
      <name val="Calibri"/>
      <family val="2"/>
      <scheme val="minor"/>
    </font>
    <font>
      <sz val="12"/>
      <color rgb="FFFF0000"/>
      <name val="Times New Roman"/>
      <family val="1"/>
      <charset val="204"/>
    </font>
    <font>
      <i/>
      <sz val="8"/>
      <name val="Times New Roman"/>
      <family val="1"/>
      <charset val="204"/>
    </font>
    <font>
      <sz val="11"/>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4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7" fillId="0" borderId="0" applyNumberFormat="0" applyFill="0" applyBorder="0" applyAlignment="0" applyProtection="0"/>
    <xf numFmtId="0" fontId="20" fillId="0" borderId="0"/>
    <xf numFmtId="0" fontId="42" fillId="0" borderId="0"/>
    <xf numFmtId="0" fontId="42" fillId="0" borderId="0"/>
    <xf numFmtId="0" fontId="42" fillId="0" borderId="0"/>
  </cellStyleXfs>
  <cellXfs count="341">
    <xf numFmtId="0" fontId="0" fillId="0" borderId="0" xfId="0"/>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6" fillId="0" borderId="0" xfId="0" applyFont="1" applyAlignment="1">
      <alignment horizontal="justify" vertical="center"/>
    </xf>
    <xf numFmtId="0" fontId="16" fillId="0" borderId="6" xfId="0" applyFont="1" applyBorder="1" applyAlignment="1">
      <alignment vertical="center" wrapText="1"/>
    </xf>
    <xf numFmtId="16" fontId="4" fillId="0" borderId="4"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5" fillId="0" borderId="6" xfId="0" applyFont="1" applyBorder="1" applyAlignment="1">
      <alignment vertical="center" wrapText="1"/>
    </xf>
    <xf numFmtId="0" fontId="14" fillId="0" borderId="0" xfId="0" applyFont="1"/>
    <xf numFmtId="0" fontId="15" fillId="0" borderId="6" xfId="0" applyFont="1" applyBorder="1" applyAlignment="1">
      <alignment horizontal="left" vertical="center" wrapText="1" indent="1"/>
    </xf>
    <xf numFmtId="0" fontId="13" fillId="0" borderId="6" xfId="0" applyFont="1" applyBorder="1" applyAlignment="1">
      <alignment vertical="center" wrapText="1"/>
    </xf>
    <xf numFmtId="4" fontId="14" fillId="0" borderId="0" xfId="0" applyNumberFormat="1" applyFont="1"/>
    <xf numFmtId="0" fontId="17" fillId="0" borderId="6" xfId="0" applyFont="1" applyBorder="1" applyAlignment="1">
      <alignment vertical="center" wrapText="1"/>
    </xf>
    <xf numFmtId="0" fontId="15" fillId="0" borderId="7" xfId="0" applyFont="1" applyBorder="1" applyAlignment="1">
      <alignment vertical="center" wrapText="1"/>
    </xf>
    <xf numFmtId="0" fontId="15" fillId="0" borderId="0" xfId="0" applyFont="1" applyAlignment="1">
      <alignment vertical="center" wrapText="1"/>
    </xf>
    <xf numFmtId="0" fontId="3" fillId="0" borderId="0" xfId="0" applyFont="1"/>
    <xf numFmtId="0" fontId="8" fillId="0" borderId="0" xfId="0" applyFont="1" applyAlignment="1">
      <alignment horizontal="center"/>
    </xf>
    <xf numFmtId="0" fontId="0" fillId="0" borderId="0" xfId="0" applyAlignment="1">
      <alignment horizontal="center"/>
    </xf>
    <xf numFmtId="0" fontId="4" fillId="0" borderId="6" xfId="0" applyFont="1" applyBorder="1" applyAlignment="1">
      <alignment vertical="center" wrapText="1"/>
    </xf>
    <xf numFmtId="0" fontId="18" fillId="0" borderId="0" xfId="0" applyFont="1"/>
    <xf numFmtId="49" fontId="0" fillId="0" borderId="0" xfId="0" applyNumberFormat="1" applyAlignment="1">
      <alignment horizontal="center"/>
    </xf>
    <xf numFmtId="4" fontId="20" fillId="0" borderId="0" xfId="0" applyNumberFormat="1" applyFont="1"/>
    <xf numFmtId="0" fontId="20" fillId="0" borderId="0" xfId="0" applyFont="1"/>
    <xf numFmtId="0" fontId="23" fillId="0" borderId="0" xfId="0" applyFont="1"/>
    <xf numFmtId="0" fontId="2" fillId="0" borderId="0" xfId="0" applyFont="1"/>
    <xf numFmtId="4" fontId="14" fillId="0" borderId="0" xfId="0" applyNumberFormat="1" applyFont="1" applyAlignment="1">
      <alignment horizontal="center"/>
    </xf>
    <xf numFmtId="0" fontId="14" fillId="0" borderId="0" xfId="0" applyFont="1" applyAlignment="1">
      <alignment horizontal="center"/>
    </xf>
    <xf numFmtId="0" fontId="8" fillId="0" borderId="6" xfId="0" applyFont="1" applyBorder="1" applyAlignment="1">
      <alignment horizontal="center" wrapText="1"/>
    </xf>
    <xf numFmtId="49" fontId="9" fillId="0" borderId="6" xfId="0" applyNumberFormat="1" applyFont="1" applyBorder="1" applyAlignment="1">
      <alignment horizontal="center" wrapText="1"/>
    </xf>
    <xf numFmtId="49" fontId="15" fillId="0" borderId="6" xfId="0" applyNumberFormat="1" applyFont="1" applyBorder="1" applyAlignment="1">
      <alignment horizontal="center" wrapText="1"/>
    </xf>
    <xf numFmtId="0" fontId="15" fillId="0" borderId="6" xfId="0" applyFont="1" applyBorder="1" applyAlignment="1">
      <alignment horizontal="center" wrapText="1"/>
    </xf>
    <xf numFmtId="4" fontId="8" fillId="0" borderId="6" xfId="0" applyNumberFormat="1" applyFont="1" applyBorder="1" applyAlignment="1">
      <alignment horizontal="center" wrapText="1"/>
    </xf>
    <xf numFmtId="49" fontId="13" fillId="0" borderId="6" xfId="0" applyNumberFormat="1" applyFont="1" applyBorder="1" applyAlignment="1">
      <alignment horizontal="center" wrapText="1"/>
    </xf>
    <xf numFmtId="0" fontId="13" fillId="0" borderId="6" xfId="0" applyFont="1" applyBorder="1" applyAlignment="1">
      <alignment horizontal="center" wrapText="1"/>
    </xf>
    <xf numFmtId="4" fontId="5" fillId="0" borderId="6" xfId="0" applyNumberFormat="1" applyFont="1" applyBorder="1" applyAlignment="1">
      <alignment horizontal="center" wrapText="1"/>
    </xf>
    <xf numFmtId="49" fontId="19" fillId="0" borderId="6" xfId="0" applyNumberFormat="1" applyFont="1" applyBorder="1" applyAlignment="1">
      <alignment horizontal="center" wrapText="1"/>
    </xf>
    <xf numFmtId="49" fontId="17" fillId="0" borderId="6" xfId="0" applyNumberFormat="1" applyFont="1" applyBorder="1" applyAlignment="1">
      <alignment horizontal="center" wrapText="1"/>
    </xf>
    <xf numFmtId="49" fontId="16" fillId="0" borderId="6" xfId="0" applyNumberFormat="1" applyFont="1" applyBorder="1" applyAlignment="1">
      <alignment horizontal="center" wrapText="1"/>
    </xf>
    <xf numFmtId="0" fontId="19" fillId="0" borderId="6" xfId="0" applyFont="1" applyBorder="1" applyAlignment="1">
      <alignment horizontal="center" wrapText="1"/>
    </xf>
    <xf numFmtId="49" fontId="4" fillId="0" borderId="6" xfId="0" applyNumberFormat="1" applyFont="1" applyBorder="1" applyAlignment="1">
      <alignment horizontal="center" wrapText="1"/>
    </xf>
    <xf numFmtId="0" fontId="21" fillId="0" borderId="6" xfId="0" applyFont="1" applyBorder="1" applyAlignment="1">
      <alignment vertical="center" wrapText="1"/>
    </xf>
    <xf numFmtId="0" fontId="1" fillId="0" borderId="0" xfId="0" applyFont="1"/>
    <xf numFmtId="49" fontId="24" fillId="0" borderId="6" xfId="0" applyNumberFormat="1" applyFont="1" applyBorder="1" applyAlignment="1">
      <alignment horizontal="center" wrapText="1"/>
    </xf>
    <xf numFmtId="0" fontId="26" fillId="0" borderId="0" xfId="0" applyFont="1" applyAlignment="1">
      <alignment horizontal="left"/>
    </xf>
    <xf numFmtId="0" fontId="27" fillId="0" borderId="0" xfId="0" applyFont="1" applyAlignment="1">
      <alignment horizontal="left"/>
    </xf>
    <xf numFmtId="0" fontId="25" fillId="0" borderId="0" xfId="0" applyFont="1" applyAlignment="1">
      <alignment horizontal="left"/>
    </xf>
    <xf numFmtId="0" fontId="28" fillId="0" borderId="0" xfId="0" applyFont="1" applyAlignment="1">
      <alignment horizontal="left"/>
    </xf>
    <xf numFmtId="0" fontId="30" fillId="0" borderId="0" xfId="0" applyFont="1" applyAlignment="1">
      <alignment horizontal="left"/>
    </xf>
    <xf numFmtId="0" fontId="26" fillId="0" borderId="0" xfId="0" applyFont="1" applyAlignment="1">
      <alignment horizontal="left" vertical="center"/>
    </xf>
    <xf numFmtId="0" fontId="13" fillId="2" borderId="6" xfId="0" applyFont="1" applyFill="1" applyBorder="1" applyAlignment="1">
      <alignment vertical="center" wrapText="1"/>
    </xf>
    <xf numFmtId="49" fontId="13" fillId="2" borderId="6" xfId="0" applyNumberFormat="1" applyFont="1" applyFill="1" applyBorder="1" applyAlignment="1">
      <alignment horizontal="center" wrapText="1"/>
    </xf>
    <xf numFmtId="0" fontId="13" fillId="2" borderId="6" xfId="0" applyFont="1" applyFill="1" applyBorder="1" applyAlignment="1">
      <alignment horizontal="center" wrapText="1"/>
    </xf>
    <xf numFmtId="0" fontId="13" fillId="2" borderId="6" xfId="0" applyFont="1" applyFill="1" applyBorder="1" applyAlignment="1">
      <alignment horizontal="left" vertical="center" wrapText="1"/>
    </xf>
    <xf numFmtId="0" fontId="32" fillId="0" borderId="0" xfId="0" applyFont="1" applyAlignment="1">
      <alignment horizontal="left"/>
    </xf>
    <xf numFmtId="0" fontId="9" fillId="0" borderId="0" xfId="0" applyFont="1" applyAlignment="1">
      <alignment horizontal="left"/>
    </xf>
    <xf numFmtId="0" fontId="20" fillId="0" borderId="0" xfId="2"/>
    <xf numFmtId="0" fontId="9" fillId="0" borderId="0" xfId="2" applyFont="1"/>
    <xf numFmtId="0" fontId="34" fillId="0" borderId="0" xfId="0" applyFont="1" applyAlignment="1">
      <alignment horizontal="right"/>
    </xf>
    <xf numFmtId="0" fontId="34" fillId="0" borderId="0" xfId="0" applyFont="1" applyAlignment="1">
      <alignment horizontal="left"/>
    </xf>
    <xf numFmtId="0" fontId="35"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5" fillId="0" borderId="0" xfId="0" applyFont="1" applyAlignment="1">
      <alignment horizontal="right"/>
    </xf>
    <xf numFmtId="0" fontId="12"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xf>
    <xf numFmtId="0" fontId="38" fillId="0" borderId="0" xfId="0" applyFont="1" applyAlignment="1">
      <alignment horizontal="left"/>
    </xf>
    <xf numFmtId="0" fontId="33" fillId="0" borderId="0" xfId="0" applyFont="1" applyAlignment="1">
      <alignment wrapText="1"/>
    </xf>
    <xf numFmtId="0" fontId="26" fillId="0" borderId="22" xfId="0" applyFont="1" applyBorder="1" applyAlignment="1">
      <alignment horizontal="left"/>
    </xf>
    <xf numFmtId="0" fontId="26" fillId="0" borderId="23" xfId="0" applyFont="1" applyBorder="1" applyAlignment="1">
      <alignment horizontal="left"/>
    </xf>
    <xf numFmtId="0" fontId="26" fillId="0" borderId="24" xfId="0" applyFont="1" applyBorder="1" applyAlignment="1">
      <alignment horizontal="left"/>
    </xf>
    <xf numFmtId="0" fontId="26" fillId="0" borderId="25" xfId="0" applyFont="1" applyBorder="1" applyAlignment="1">
      <alignment horizontal="left"/>
    </xf>
    <xf numFmtId="0" fontId="27" fillId="0" borderId="24" xfId="0" applyFont="1" applyBorder="1" applyAlignment="1">
      <alignment horizontal="center" vertical="top"/>
    </xf>
    <xf numFmtId="0" fontId="27" fillId="0" borderId="0" xfId="0" applyFont="1" applyAlignment="1">
      <alignment horizontal="center" vertical="top"/>
    </xf>
    <xf numFmtId="0" fontId="27" fillId="0" borderId="25" xfId="0" applyFont="1" applyBorder="1" applyAlignment="1">
      <alignment horizontal="center" vertical="top"/>
    </xf>
    <xf numFmtId="0" fontId="26" fillId="0" borderId="30" xfId="0" applyFont="1" applyBorder="1" applyAlignment="1">
      <alignment horizontal="left"/>
    </xf>
    <xf numFmtId="0" fontId="26" fillId="0" borderId="31" xfId="0" applyFont="1" applyBorder="1" applyAlignment="1">
      <alignment horizontal="left"/>
    </xf>
    <xf numFmtId="0" fontId="26" fillId="0" borderId="32" xfId="0" applyFont="1" applyBorder="1" applyAlignment="1">
      <alignment horizontal="left"/>
    </xf>
    <xf numFmtId="0" fontId="26" fillId="0" borderId="33" xfId="0" applyFont="1" applyBorder="1" applyAlignment="1">
      <alignment horizontal="left"/>
    </xf>
    <xf numFmtId="49" fontId="21" fillId="0" borderId="6" xfId="0" applyNumberFormat="1" applyFont="1" applyBorder="1" applyAlignment="1">
      <alignment horizontal="center" wrapText="1"/>
    </xf>
    <xf numFmtId="0" fontId="20" fillId="0" borderId="0" xfId="2" applyAlignment="1">
      <alignment wrapText="1"/>
    </xf>
    <xf numFmtId="0" fontId="9" fillId="0" borderId="7" xfId="0" applyFont="1" applyBorder="1" applyAlignment="1">
      <alignment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9" fillId="0" borderId="19" xfId="0" applyFont="1" applyBorder="1" applyAlignment="1">
      <alignment vertical="center" wrapText="1"/>
    </xf>
    <xf numFmtId="0" fontId="9" fillId="0" borderId="5" xfId="0" applyFont="1" applyBorder="1" applyAlignment="1">
      <alignment vertical="center" wrapText="1"/>
    </xf>
    <xf numFmtId="0" fontId="9" fillId="0" borderId="18" xfId="0" applyFont="1" applyBorder="1" applyAlignment="1">
      <alignment horizontal="right" vertical="center" wrapText="1"/>
    </xf>
    <xf numFmtId="0" fontId="5" fillId="0" borderId="6" xfId="0" applyFont="1" applyBorder="1" applyAlignment="1">
      <alignment horizontal="center" wrapText="1"/>
    </xf>
    <xf numFmtId="0" fontId="11" fillId="0" borderId="6" xfId="0" applyFont="1" applyBorder="1" applyAlignment="1">
      <alignment horizontal="center" wrapText="1"/>
    </xf>
    <xf numFmtId="0" fontId="9" fillId="0" borderId="6" xfId="0" applyFont="1" applyBorder="1" applyAlignment="1">
      <alignment horizontal="center" wrapText="1"/>
    </xf>
    <xf numFmtId="49" fontId="26" fillId="0" borderId="6" xfId="0" applyNumberFormat="1" applyFont="1" applyBorder="1" applyAlignment="1">
      <alignment horizontal="center"/>
    </xf>
    <xf numFmtId="0" fontId="26" fillId="0" borderId="6" xfId="0" applyFont="1" applyBorder="1" applyAlignment="1">
      <alignment horizontal="center"/>
    </xf>
    <xf numFmtId="0" fontId="26" fillId="0" borderId="6" xfId="0" applyFont="1" applyBorder="1" applyAlignment="1">
      <alignment horizontal="left" vertical="top" wrapText="1" indent="3"/>
    </xf>
    <xf numFmtId="0" fontId="44" fillId="0" borderId="0" xfId="0" applyFont="1"/>
    <xf numFmtId="0" fontId="17" fillId="0" borderId="6" xfId="0" applyFont="1" applyBorder="1" applyAlignment="1">
      <alignment horizontal="left" vertical="center" wrapText="1"/>
    </xf>
    <xf numFmtId="0" fontId="19" fillId="0" borderId="6" xfId="0" applyFont="1" applyBorder="1" applyAlignment="1">
      <alignment horizontal="left" vertical="center" wrapText="1"/>
    </xf>
    <xf numFmtId="4" fontId="18" fillId="0" borderId="0" xfId="0" applyNumberFormat="1" applyFont="1"/>
    <xf numFmtId="4" fontId="0" fillId="0" borderId="0" xfId="0" applyNumberFormat="1"/>
    <xf numFmtId="4" fontId="8" fillId="2" borderId="6" xfId="0" applyNumberFormat="1" applyFont="1" applyFill="1" applyBorder="1" applyAlignment="1">
      <alignment horizontal="center" wrapText="1"/>
    </xf>
    <xf numFmtId="4" fontId="46" fillId="0" borderId="6" xfId="0" applyNumberFormat="1" applyFont="1" applyBorder="1" applyAlignment="1">
      <alignment horizontal="center" wrapText="1"/>
    </xf>
    <xf numFmtId="0" fontId="0" fillId="3" borderId="0" xfId="0" applyFill="1"/>
    <xf numFmtId="0" fontId="0" fillId="4" borderId="0" xfId="0" applyFill="1"/>
    <xf numFmtId="4" fontId="26" fillId="0" borderId="0" xfId="0" applyNumberFormat="1" applyFont="1" applyAlignment="1">
      <alignment horizontal="left"/>
    </xf>
    <xf numFmtId="4" fontId="9" fillId="0" borderId="0" xfId="0" applyNumberFormat="1" applyFont="1" applyAlignment="1">
      <alignment horizontal="left"/>
    </xf>
    <xf numFmtId="4" fontId="22" fillId="0" borderId="6" xfId="0" applyNumberFormat="1" applyFont="1" applyBorder="1" applyAlignment="1">
      <alignment horizontal="center" wrapText="1"/>
    </xf>
    <xf numFmtId="4" fontId="45" fillId="0" borderId="6" xfId="0" applyNumberFormat="1" applyFont="1" applyBorder="1" applyAlignment="1">
      <alignment horizontal="center" wrapText="1"/>
    </xf>
    <xf numFmtId="0" fontId="50" fillId="0" borderId="6" xfId="0" applyFont="1" applyBorder="1" applyAlignment="1">
      <alignment vertical="center" wrapText="1"/>
    </xf>
    <xf numFmtId="4" fontId="5" fillId="0" borderId="6" xfId="0" applyNumberFormat="1" applyFont="1" applyFill="1" applyBorder="1" applyAlignment="1">
      <alignment horizontal="center" wrapText="1"/>
    </xf>
    <xf numFmtId="4" fontId="8" fillId="0" borderId="6" xfId="0" applyNumberFormat="1" applyFont="1" applyFill="1" applyBorder="1" applyAlignment="1">
      <alignment horizontal="center" wrapText="1"/>
    </xf>
    <xf numFmtId="4" fontId="48" fillId="0" borderId="6" xfId="0" applyNumberFormat="1" applyFont="1" applyFill="1" applyBorder="1" applyAlignment="1">
      <alignment horizontal="center" wrapText="1"/>
    </xf>
    <xf numFmtId="4" fontId="22" fillId="0" borderId="6" xfId="0" applyNumberFormat="1" applyFont="1" applyFill="1" applyBorder="1" applyAlignment="1">
      <alignment horizontal="center" wrapText="1"/>
    </xf>
    <xf numFmtId="4" fontId="46" fillId="0" borderId="6" xfId="0" applyNumberFormat="1" applyFont="1" applyFill="1" applyBorder="1" applyAlignment="1">
      <alignment horizontal="center" wrapText="1"/>
    </xf>
    <xf numFmtId="49" fontId="26" fillId="0" borderId="6" xfId="0" applyNumberFormat="1" applyFont="1" applyBorder="1" applyAlignment="1">
      <alignment horizontal="center"/>
    </xf>
    <xf numFmtId="0" fontId="9" fillId="0" borderId="0" xfId="0" applyFont="1" applyAlignment="1">
      <alignment horizontal="left"/>
    </xf>
    <xf numFmtId="0" fontId="26" fillId="0" borderId="0" xfId="0" applyFont="1" applyAlignment="1">
      <alignment horizontal="left"/>
    </xf>
    <xf numFmtId="0" fontId="15" fillId="0" borderId="6" xfId="0" applyFont="1" applyFill="1" applyBorder="1" applyAlignment="1">
      <alignment horizontal="center" wrapText="1"/>
    </xf>
    <xf numFmtId="0" fontId="26" fillId="0" borderId="0" xfId="0" applyFont="1" applyAlignment="1">
      <alignment horizontal="left"/>
    </xf>
    <xf numFmtId="4" fontId="30" fillId="0" borderId="0" xfId="0" applyNumberFormat="1" applyFont="1" applyAlignment="1">
      <alignment horizontal="left"/>
    </xf>
    <xf numFmtId="0" fontId="26" fillId="0" borderId="0" xfId="0" applyFont="1" applyAlignment="1">
      <alignment horizontal="left"/>
    </xf>
    <xf numFmtId="0" fontId="26" fillId="0" borderId="0" xfId="0" applyFont="1" applyAlignment="1">
      <alignment horizontal="left"/>
    </xf>
    <xf numFmtId="0" fontId="15" fillId="0" borderId="6" xfId="0" applyFont="1" applyBorder="1" applyAlignment="1">
      <alignment horizontal="left" vertical="center" wrapText="1"/>
    </xf>
    <xf numFmtId="0" fontId="5" fillId="0" borderId="6" xfId="0" applyFont="1" applyFill="1" applyBorder="1" applyAlignment="1">
      <alignment horizontal="center" wrapText="1"/>
    </xf>
    <xf numFmtId="0" fontId="13" fillId="0" borderId="6" xfId="0" applyFont="1" applyFill="1" applyBorder="1" applyAlignment="1">
      <alignment horizontal="center" wrapText="1"/>
    </xf>
    <xf numFmtId="0" fontId="8" fillId="0" borderId="0" xfId="0" applyFont="1" applyAlignment="1">
      <alignment horizontal="right"/>
    </xf>
    <xf numFmtId="0" fontId="8" fillId="0" borderId="0" xfId="0" applyFont="1" applyAlignment="1">
      <alignment horizontal="left"/>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left"/>
    </xf>
    <xf numFmtId="49" fontId="5" fillId="0" borderId="12" xfId="0" applyNumberFormat="1" applyFont="1" applyBorder="1" applyAlignment="1">
      <alignment horizontal="center"/>
    </xf>
    <xf numFmtId="49" fontId="5" fillId="0" borderId="13" xfId="0" applyNumberFormat="1" applyFont="1" applyBorder="1" applyAlignment="1">
      <alignment horizontal="center"/>
    </xf>
    <xf numFmtId="49" fontId="5" fillId="0" borderId="14" xfId="0" applyNumberFormat="1" applyFont="1" applyBorder="1" applyAlignment="1">
      <alignment horizontal="center"/>
    </xf>
    <xf numFmtId="49" fontId="8" fillId="0" borderId="5" xfId="0" applyNumberFormat="1" applyFont="1" applyBorder="1" applyAlignment="1">
      <alignment horizontal="left"/>
    </xf>
    <xf numFmtId="0" fontId="5" fillId="0" borderId="0" xfId="0" applyFont="1" applyAlignment="1">
      <alignment horizontal="center"/>
    </xf>
    <xf numFmtId="0" fontId="5" fillId="0" borderId="0" xfId="0" applyFont="1" applyBorder="1" applyAlignment="1">
      <alignment horizontal="left"/>
    </xf>
    <xf numFmtId="49" fontId="5" fillId="0" borderId="15" xfId="0" applyNumberFormat="1" applyFont="1" applyBorder="1" applyAlignment="1">
      <alignment horizontal="center"/>
    </xf>
    <xf numFmtId="49" fontId="5" fillId="0" borderId="16" xfId="0" applyNumberFormat="1" applyFont="1" applyBorder="1" applyAlignment="1">
      <alignment horizontal="center"/>
    </xf>
    <xf numFmtId="49" fontId="5" fillId="0" borderId="17" xfId="0" applyNumberFormat="1" applyFont="1" applyBorder="1" applyAlignment="1">
      <alignment horizontal="center"/>
    </xf>
    <xf numFmtId="49" fontId="5" fillId="0" borderId="5" xfId="0" applyNumberFormat="1" applyFont="1" applyBorder="1" applyAlignment="1">
      <alignment horizontal="center"/>
    </xf>
    <xf numFmtId="0" fontId="5" fillId="0" borderId="0" xfId="0" applyFont="1" applyAlignment="1">
      <alignment horizontal="right"/>
    </xf>
    <xf numFmtId="49" fontId="5" fillId="0" borderId="5" xfId="0" applyNumberFormat="1" applyFont="1" applyBorder="1" applyAlignment="1">
      <alignment horizontal="left"/>
    </xf>
    <xf numFmtId="0" fontId="12" fillId="0" borderId="0" xfId="0" applyFont="1" applyAlignment="1">
      <alignment horizontal="center" vertical="top"/>
    </xf>
    <xf numFmtId="0" fontId="10" fillId="0" borderId="0" xfId="0" applyFont="1" applyAlignment="1">
      <alignment horizontal="center"/>
    </xf>
    <xf numFmtId="0" fontId="5" fillId="0" borderId="0" xfId="0" applyFont="1" applyAlignment="1">
      <alignment horizontal="center" wrapText="1"/>
    </xf>
    <xf numFmtId="0" fontId="5" fillId="0" borderId="5" xfId="0" applyFont="1" applyBorder="1" applyAlignment="1">
      <alignment horizontal="center"/>
    </xf>
    <xf numFmtId="0" fontId="12" fillId="0" borderId="8" xfId="0" applyFont="1" applyBorder="1" applyAlignment="1">
      <alignment horizontal="center" vertical="top"/>
    </xf>
    <xf numFmtId="49" fontId="5" fillId="0" borderId="36" xfId="0" applyNumberFormat="1" applyFont="1" applyBorder="1" applyAlignment="1">
      <alignment horizontal="center"/>
    </xf>
    <xf numFmtId="49" fontId="5" fillId="0" borderId="37" xfId="0" applyNumberFormat="1" applyFont="1" applyBorder="1" applyAlignment="1">
      <alignment horizontal="center"/>
    </xf>
    <xf numFmtId="49" fontId="5" fillId="0" borderId="4" xfId="0" applyNumberFormat="1" applyFont="1" applyBorder="1" applyAlignment="1">
      <alignment horizontal="center"/>
    </xf>
    <xf numFmtId="49" fontId="5" fillId="0" borderId="20" xfId="0" applyNumberFormat="1" applyFont="1" applyBorder="1" applyAlignment="1">
      <alignment horizontal="center"/>
    </xf>
    <xf numFmtId="49" fontId="5" fillId="0" borderId="8" xfId="0" applyNumberFormat="1" applyFont="1" applyBorder="1" applyAlignment="1">
      <alignment horizontal="center"/>
    </xf>
    <xf numFmtId="49" fontId="5" fillId="0" borderId="21" xfId="0" applyNumberFormat="1" applyFont="1" applyBorder="1" applyAlignment="1">
      <alignment horizontal="center"/>
    </xf>
    <xf numFmtId="0" fontId="8" fillId="0" borderId="5" xfId="0" applyFont="1" applyBorder="1" applyAlignment="1">
      <alignment horizontal="left"/>
    </xf>
    <xf numFmtId="49" fontId="5" fillId="0" borderId="38" xfId="0" applyNumberFormat="1" applyFont="1" applyBorder="1" applyAlignment="1">
      <alignment horizontal="center"/>
    </xf>
    <xf numFmtId="49" fontId="5" fillId="0" borderId="39" xfId="0" applyNumberFormat="1" applyFont="1" applyBorder="1" applyAlignment="1">
      <alignment horizontal="center"/>
    </xf>
    <xf numFmtId="49" fontId="5" fillId="0" borderId="40" xfId="0" applyNumberFormat="1" applyFont="1" applyBorder="1" applyAlignment="1">
      <alignment horizontal="center"/>
    </xf>
    <xf numFmtId="49" fontId="5" fillId="0" borderId="41" xfId="0" applyNumberFormat="1" applyFont="1" applyBorder="1" applyAlignment="1">
      <alignment horizontal="center"/>
    </xf>
    <xf numFmtId="49" fontId="5" fillId="0" borderId="42" xfId="0" applyNumberFormat="1" applyFont="1" applyBorder="1" applyAlignment="1">
      <alignment horizontal="center"/>
    </xf>
    <xf numFmtId="49" fontId="5" fillId="0" borderId="43" xfId="0" applyNumberFormat="1" applyFont="1" applyBorder="1" applyAlignment="1">
      <alignment horizontal="center"/>
    </xf>
    <xf numFmtId="0" fontId="5" fillId="0" borderId="8" xfId="0" applyFont="1" applyBorder="1" applyAlignment="1">
      <alignment horizontal="center" vertical="top"/>
    </xf>
    <xf numFmtId="0" fontId="5" fillId="0" borderId="0" xfId="0" applyFont="1" applyAlignment="1">
      <alignment horizontal="left" wrapText="1"/>
    </xf>
    <xf numFmtId="0" fontId="30" fillId="0" borderId="34" xfId="0" applyFont="1" applyBorder="1" applyAlignment="1">
      <alignment horizontal="left" wrapText="1"/>
    </xf>
    <xf numFmtId="0" fontId="30" fillId="0" borderId="16" xfId="0" applyFont="1" applyBorder="1" applyAlignment="1">
      <alignment horizontal="left" wrapText="1"/>
    </xf>
    <xf numFmtId="0" fontId="30" fillId="0" borderId="35" xfId="0" applyFont="1" applyBorder="1" applyAlignment="1">
      <alignment horizontal="left" wrapText="1"/>
    </xf>
    <xf numFmtId="49" fontId="30" fillId="0" borderId="34" xfId="0" applyNumberFormat="1" applyFont="1" applyBorder="1" applyAlignment="1">
      <alignment horizontal="center"/>
    </xf>
    <xf numFmtId="49" fontId="30" fillId="0" borderId="16" xfId="0" applyNumberFormat="1" applyFont="1" applyBorder="1" applyAlignment="1">
      <alignment horizontal="center"/>
    </xf>
    <xf numFmtId="49" fontId="30" fillId="0" borderId="35" xfId="0" applyNumberFormat="1" applyFont="1" applyBorder="1" applyAlignment="1">
      <alignment horizontal="center"/>
    </xf>
    <xf numFmtId="49" fontId="26" fillId="0" borderId="34" xfId="0" applyNumberFormat="1" applyFont="1" applyBorder="1" applyAlignment="1">
      <alignment horizontal="center"/>
    </xf>
    <xf numFmtId="49" fontId="26" fillId="0" borderId="16" xfId="0" applyNumberFormat="1" applyFont="1" applyBorder="1" applyAlignment="1">
      <alignment horizontal="center"/>
    </xf>
    <xf numFmtId="49" fontId="26" fillId="0" borderId="35" xfId="0" applyNumberFormat="1" applyFont="1" applyBorder="1" applyAlignment="1">
      <alignment horizontal="center"/>
    </xf>
    <xf numFmtId="4" fontId="26" fillId="0" borderId="34" xfId="0" applyNumberFormat="1" applyFont="1" applyBorder="1" applyAlignment="1">
      <alignment horizontal="center"/>
    </xf>
    <xf numFmtId="4" fontId="26" fillId="0" borderId="16" xfId="0" applyNumberFormat="1" applyFont="1" applyBorder="1" applyAlignment="1">
      <alignment horizontal="center"/>
    </xf>
    <xf numFmtId="4" fontId="26" fillId="0" borderId="35" xfId="0" applyNumberFormat="1" applyFont="1" applyBorder="1" applyAlignment="1">
      <alignment horizontal="center"/>
    </xf>
    <xf numFmtId="0" fontId="26" fillId="0" borderId="34" xfId="0" applyFont="1" applyBorder="1" applyAlignment="1">
      <alignment horizontal="center"/>
    </xf>
    <xf numFmtId="0" fontId="26" fillId="0" borderId="16" xfId="0" applyFont="1" applyBorder="1" applyAlignment="1">
      <alignment horizontal="center"/>
    </xf>
    <xf numFmtId="0" fontId="26" fillId="0" borderId="35" xfId="0" applyFont="1" applyBorder="1" applyAlignment="1">
      <alignment horizontal="center"/>
    </xf>
    <xf numFmtId="0" fontId="26" fillId="0" borderId="34" xfId="0" applyFont="1" applyBorder="1" applyAlignment="1">
      <alignment horizontal="left" wrapText="1"/>
    </xf>
    <xf numFmtId="0" fontId="26" fillId="0" borderId="16" xfId="0" applyFont="1" applyBorder="1" applyAlignment="1">
      <alignment horizontal="left" wrapText="1"/>
    </xf>
    <xf numFmtId="0" fontId="26" fillId="0" borderId="35" xfId="0" applyFont="1" applyBorder="1" applyAlignment="1">
      <alignment horizontal="left" wrapText="1"/>
    </xf>
    <xf numFmtId="4" fontId="26" fillId="0" borderId="6" xfId="0" applyNumberFormat="1" applyFont="1" applyBorder="1" applyAlignment="1">
      <alignment horizontal="center"/>
    </xf>
    <xf numFmtId="0" fontId="26" fillId="0" borderId="6" xfId="0" applyFont="1" applyBorder="1" applyAlignment="1">
      <alignment horizontal="center"/>
    </xf>
    <xf numFmtId="4" fontId="30" fillId="0" borderId="6" xfId="0" applyNumberFormat="1" applyFont="1" applyBorder="1" applyAlignment="1">
      <alignment horizontal="center"/>
    </xf>
    <xf numFmtId="0" fontId="30" fillId="0" borderId="6" xfId="0" applyFont="1" applyBorder="1" applyAlignment="1">
      <alignment horizontal="center"/>
    </xf>
    <xf numFmtId="0" fontId="30" fillId="0" borderId="34" xfId="0" applyFont="1" applyBorder="1" applyAlignment="1">
      <alignment wrapText="1"/>
    </xf>
    <xf numFmtId="0" fontId="30" fillId="0" borderId="16" xfId="0" applyFont="1" applyBorder="1" applyAlignment="1">
      <alignment wrapText="1"/>
    </xf>
    <xf numFmtId="0" fontId="30" fillId="0" borderId="35" xfId="0" applyFont="1" applyBorder="1" applyAlignment="1">
      <alignment wrapText="1"/>
    </xf>
    <xf numFmtId="0" fontId="26" fillId="0" borderId="34" xfId="0" applyFont="1" applyBorder="1" applyAlignment="1">
      <alignment horizontal="center" vertical="center"/>
    </xf>
    <xf numFmtId="0" fontId="26" fillId="0" borderId="16" xfId="0" applyFont="1" applyBorder="1" applyAlignment="1">
      <alignment horizontal="center" vertical="center"/>
    </xf>
    <xf numFmtId="0" fontId="26" fillId="0" borderId="35" xfId="0" applyFont="1" applyBorder="1" applyAlignment="1">
      <alignment horizontal="center" vertical="center"/>
    </xf>
    <xf numFmtId="49" fontId="26" fillId="0" borderId="34" xfId="0" applyNumberFormat="1" applyFont="1" applyBorder="1" applyAlignment="1">
      <alignment horizontal="center" vertical="center"/>
    </xf>
    <xf numFmtId="49" fontId="26" fillId="0" borderId="16" xfId="0" applyNumberFormat="1" applyFont="1" applyBorder="1" applyAlignment="1">
      <alignment horizontal="center" vertical="center"/>
    </xf>
    <xf numFmtId="49" fontId="26" fillId="0" borderId="35" xfId="0" applyNumberFormat="1" applyFont="1" applyBorder="1" applyAlignment="1">
      <alignment horizontal="center" vertical="center"/>
    </xf>
    <xf numFmtId="0" fontId="30" fillId="0" borderId="6" xfId="0" applyFont="1" applyBorder="1" applyAlignment="1">
      <alignment wrapText="1"/>
    </xf>
    <xf numFmtId="0" fontId="30" fillId="0" borderId="6" xfId="0" applyFont="1" applyBorder="1" applyAlignment="1"/>
    <xf numFmtId="4" fontId="30" fillId="0" borderId="34" xfId="0" applyNumberFormat="1" applyFont="1" applyBorder="1" applyAlignment="1">
      <alignment horizontal="center"/>
    </xf>
    <xf numFmtId="4" fontId="30" fillId="0" borderId="16" xfId="0" applyNumberFormat="1" applyFont="1" applyBorder="1" applyAlignment="1">
      <alignment horizontal="center"/>
    </xf>
    <xf numFmtId="4" fontId="30" fillId="0" borderId="35" xfId="0" applyNumberFormat="1" applyFont="1" applyBorder="1" applyAlignment="1">
      <alignment horizontal="center"/>
    </xf>
    <xf numFmtId="0" fontId="30" fillId="0" borderId="34" xfId="0" applyFont="1" applyBorder="1" applyAlignment="1">
      <alignment horizontal="center"/>
    </xf>
    <xf numFmtId="0" fontId="30" fillId="0" borderId="16" xfId="0" applyFont="1" applyBorder="1" applyAlignment="1">
      <alignment horizontal="center"/>
    </xf>
    <xf numFmtId="0" fontId="30" fillId="0" borderId="35" xfId="0" applyFont="1" applyBorder="1" applyAlignment="1">
      <alignment horizontal="center"/>
    </xf>
    <xf numFmtId="0" fontId="26" fillId="0" borderId="34" xfId="0" applyFont="1" applyBorder="1" applyAlignment="1">
      <alignment vertical="center" wrapText="1"/>
    </xf>
    <xf numFmtId="0" fontId="26" fillId="0" borderId="16" xfId="0" applyFont="1" applyBorder="1" applyAlignment="1">
      <alignment vertical="center" wrapText="1"/>
    </xf>
    <xf numFmtId="0" fontId="26" fillId="0" borderId="35" xfId="0" applyFont="1" applyBorder="1" applyAlignment="1">
      <alignment vertical="center" wrapText="1"/>
    </xf>
    <xf numFmtId="0" fontId="26" fillId="0" borderId="34" xfId="0" applyFont="1" applyBorder="1" applyAlignment="1">
      <alignment horizontal="left" vertical="center" wrapText="1"/>
    </xf>
    <xf numFmtId="0" fontId="26" fillId="0" borderId="16" xfId="0" applyFont="1" applyBorder="1" applyAlignment="1">
      <alignment horizontal="left" vertical="center" wrapText="1"/>
    </xf>
    <xf numFmtId="0" fontId="26" fillId="0" borderId="35" xfId="0" applyFont="1" applyBorder="1" applyAlignment="1">
      <alignment horizontal="left" vertical="center" wrapText="1"/>
    </xf>
    <xf numFmtId="2" fontId="26" fillId="0" borderId="34" xfId="0" applyNumberFormat="1" applyFont="1" applyFill="1" applyBorder="1" applyAlignment="1">
      <alignment horizontal="center"/>
    </xf>
    <xf numFmtId="2" fontId="26" fillId="0" borderId="16" xfId="0" applyNumberFormat="1" applyFont="1" applyFill="1" applyBorder="1" applyAlignment="1">
      <alignment horizontal="center"/>
    </xf>
    <xf numFmtId="2" fontId="26" fillId="0" borderId="35" xfId="0" applyNumberFormat="1" applyFont="1" applyFill="1" applyBorder="1" applyAlignment="1">
      <alignment horizontal="center"/>
    </xf>
    <xf numFmtId="0" fontId="26" fillId="0" borderId="16" xfId="0" applyFont="1" applyBorder="1" applyAlignment="1">
      <alignment wrapText="1"/>
    </xf>
    <xf numFmtId="0" fontId="26" fillId="0" borderId="35" xfId="0" applyFont="1" applyBorder="1" applyAlignment="1">
      <alignment wrapText="1"/>
    </xf>
    <xf numFmtId="49" fontId="26" fillId="0" borderId="34" xfId="0" applyNumberFormat="1" applyFont="1" applyFill="1" applyBorder="1" applyAlignment="1">
      <alignment horizontal="center"/>
    </xf>
    <xf numFmtId="49" fontId="26" fillId="0" borderId="16" xfId="0" applyNumberFormat="1" applyFont="1" applyFill="1" applyBorder="1" applyAlignment="1">
      <alignment horizontal="center"/>
    </xf>
    <xf numFmtId="49" fontId="26" fillId="0" borderId="35" xfId="0" applyNumberFormat="1" applyFont="1" applyFill="1" applyBorder="1" applyAlignment="1">
      <alignment horizontal="center"/>
    </xf>
    <xf numFmtId="0" fontId="26" fillId="0" borderId="34" xfId="0" applyFont="1" applyFill="1" applyBorder="1" applyAlignment="1">
      <alignment horizontal="center"/>
    </xf>
    <xf numFmtId="0" fontId="26" fillId="0" borderId="16" xfId="0" applyFont="1" applyFill="1" applyBorder="1" applyAlignment="1">
      <alignment horizontal="center"/>
    </xf>
    <xf numFmtId="0" fontId="26" fillId="0" borderId="35" xfId="0" applyFont="1" applyFill="1" applyBorder="1" applyAlignment="1">
      <alignment horizontal="center"/>
    </xf>
    <xf numFmtId="2" fontId="30" fillId="0" borderId="6" xfId="0" applyNumberFormat="1" applyFont="1" applyBorder="1" applyAlignment="1">
      <alignment horizontal="center"/>
    </xf>
    <xf numFmtId="0" fontId="44" fillId="0" borderId="0" xfId="0" applyFont="1" applyAlignment="1">
      <alignment horizontal="left"/>
    </xf>
    <xf numFmtId="49" fontId="26" fillId="0" borderId="6" xfId="0" applyNumberFormat="1" applyFont="1" applyBorder="1" applyAlignment="1">
      <alignment horizontal="center"/>
    </xf>
    <xf numFmtId="49" fontId="30" fillId="0" borderId="6" xfId="0" applyNumberFormat="1" applyFont="1" applyBorder="1" applyAlignment="1">
      <alignment horizontal="center"/>
    </xf>
    <xf numFmtId="0" fontId="26" fillId="0" borderId="6" xfId="0" applyFont="1" applyBorder="1" applyAlignment="1">
      <alignment wrapText="1"/>
    </xf>
    <xf numFmtId="0" fontId="26" fillId="0" borderId="6" xfId="0" applyFont="1" applyBorder="1" applyAlignment="1"/>
    <xf numFmtId="49" fontId="26" fillId="0" borderId="6" xfId="0" applyNumberFormat="1" applyFont="1" applyBorder="1" applyAlignment="1">
      <alignment horizontal="center" vertical="top"/>
    </xf>
    <xf numFmtId="0" fontId="26" fillId="0" borderId="6" xfId="0" applyFont="1" applyBorder="1" applyAlignment="1">
      <alignment horizontal="left"/>
    </xf>
    <xf numFmtId="0" fontId="30" fillId="2" borderId="6" xfId="0" applyFont="1" applyFill="1" applyBorder="1" applyAlignment="1">
      <alignment horizontal="left"/>
    </xf>
    <xf numFmtId="0" fontId="26" fillId="0" borderId="6" xfId="0" applyFont="1" applyBorder="1" applyAlignment="1">
      <alignment vertical="center" wrapText="1"/>
    </xf>
    <xf numFmtId="0" fontId="26" fillId="0" borderId="9" xfId="0" applyFont="1" applyBorder="1" applyAlignment="1"/>
    <xf numFmtId="0" fontId="26" fillId="0" borderId="8" xfId="0" applyFont="1" applyBorder="1" applyAlignment="1"/>
    <xf numFmtId="0" fontId="26" fillId="0" borderId="10" xfId="0" applyFont="1" applyBorder="1" applyAlignment="1"/>
    <xf numFmtId="0" fontId="26" fillId="0" borderId="19" xfId="0" applyFont="1" applyBorder="1" applyAlignment="1"/>
    <xf numFmtId="0" fontId="26" fillId="0" borderId="5" xfId="0" applyFont="1" applyBorder="1" applyAlignment="1"/>
    <xf numFmtId="0" fontId="26" fillId="0" borderId="18" xfId="0" applyFont="1" applyBorder="1" applyAlignment="1"/>
    <xf numFmtId="0" fontId="8" fillId="0" borderId="0" xfId="0" applyFont="1" applyAlignment="1">
      <alignment horizontal="center" vertical="center"/>
    </xf>
    <xf numFmtId="0" fontId="26" fillId="0" borderId="6" xfId="0" applyFont="1" applyBorder="1" applyAlignment="1">
      <alignment horizontal="center" vertical="center"/>
    </xf>
    <xf numFmtId="0" fontId="26" fillId="0" borderId="6" xfId="0" applyFont="1" applyBorder="1" applyAlignment="1">
      <alignment horizontal="center" vertical="center" wrapText="1"/>
    </xf>
    <xf numFmtId="0" fontId="26" fillId="0" borderId="6" xfId="0" applyFont="1" applyBorder="1" applyAlignment="1">
      <alignment horizontal="right"/>
    </xf>
    <xf numFmtId="49" fontId="26" fillId="0" borderId="6" xfId="0" applyNumberFormat="1" applyFont="1" applyBorder="1" applyAlignment="1">
      <alignment horizontal="left"/>
    </xf>
    <xf numFmtId="0" fontId="26" fillId="0" borderId="6" xfId="0" applyFont="1" applyBorder="1" applyAlignment="1">
      <alignment horizontal="center" vertical="top" wrapText="1"/>
    </xf>
    <xf numFmtId="4" fontId="30" fillId="2" borderId="6" xfId="0" applyNumberFormat="1" applyFont="1" applyFill="1" applyBorder="1" applyAlignment="1">
      <alignment horizontal="center"/>
    </xf>
    <xf numFmtId="0" fontId="30" fillId="2" borderId="6" xfId="0" applyFont="1" applyFill="1" applyBorder="1" applyAlignment="1">
      <alignment horizontal="center"/>
    </xf>
    <xf numFmtId="49" fontId="30" fillId="2" borderId="6" xfId="0" applyNumberFormat="1" applyFont="1" applyFill="1" applyBorder="1" applyAlignment="1">
      <alignment horizontal="center"/>
    </xf>
    <xf numFmtId="0" fontId="26" fillId="0" borderId="9" xfId="0" applyFont="1" applyBorder="1" applyAlignment="1">
      <alignment horizontal="left"/>
    </xf>
    <xf numFmtId="0" fontId="26" fillId="0" borderId="8" xfId="0" applyFont="1" applyBorder="1" applyAlignment="1">
      <alignment horizontal="left"/>
    </xf>
    <xf numFmtId="0" fontId="26" fillId="0" borderId="10" xfId="0" applyFont="1" applyBorder="1" applyAlignment="1">
      <alignment horizontal="left"/>
    </xf>
    <xf numFmtId="0" fontId="26" fillId="0" borderId="19" xfId="0" applyFont="1" applyBorder="1" applyAlignment="1">
      <alignment horizontal="left"/>
    </xf>
    <xf numFmtId="0" fontId="26" fillId="0" borderId="5" xfId="0" applyFont="1" applyBorder="1" applyAlignment="1">
      <alignment horizontal="left"/>
    </xf>
    <xf numFmtId="0" fontId="26" fillId="0" borderId="18" xfId="0" applyFont="1" applyBorder="1" applyAlignment="1">
      <alignment horizontal="left"/>
    </xf>
    <xf numFmtId="0" fontId="26" fillId="0" borderId="34" xfId="0" applyFont="1" applyBorder="1" applyAlignment="1"/>
    <xf numFmtId="0" fontId="26" fillId="0" borderId="16" xfId="0" applyFont="1" applyBorder="1" applyAlignment="1"/>
    <xf numFmtId="0" fontId="26" fillId="0" borderId="35" xfId="0" applyFont="1" applyBorder="1" applyAlignment="1"/>
    <xf numFmtId="0" fontId="26" fillId="0" borderId="6" xfId="0" applyFont="1" applyBorder="1" applyAlignment="1">
      <alignment horizontal="left" indent="3"/>
    </xf>
    <xf numFmtId="0" fontId="26" fillId="0" borderId="6" xfId="0" applyFont="1" applyBorder="1" applyAlignment="1">
      <alignment horizontal="left" wrapText="1" indent="3"/>
    </xf>
    <xf numFmtId="0" fontId="26" fillId="2" borderId="6" xfId="0" applyFont="1" applyFill="1" applyBorder="1" applyAlignment="1">
      <alignment horizontal="center"/>
    </xf>
    <xf numFmtId="49" fontId="26" fillId="2" borderId="6" xfId="0" applyNumberFormat="1" applyFont="1" applyFill="1" applyBorder="1" applyAlignment="1">
      <alignment horizontal="center"/>
    </xf>
    <xf numFmtId="0" fontId="30" fillId="0" borderId="6" xfId="0" applyFont="1" applyBorder="1" applyAlignment="1">
      <alignment horizontal="left" wrapText="1"/>
    </xf>
    <xf numFmtId="0" fontId="30" fillId="0" borderId="6" xfId="0" applyFont="1" applyBorder="1" applyAlignment="1">
      <alignment horizontal="left"/>
    </xf>
    <xf numFmtId="0" fontId="26" fillId="0" borderId="6" xfId="0" applyFont="1" applyBorder="1" applyAlignment="1">
      <alignment vertical="center"/>
    </xf>
    <xf numFmtId="49" fontId="26" fillId="0" borderId="6" xfId="0" applyNumberFormat="1" applyFont="1" applyBorder="1" applyAlignment="1">
      <alignment horizontal="center" vertical="center"/>
    </xf>
    <xf numFmtId="0" fontId="26" fillId="0" borderId="6" xfId="0" applyFont="1" applyBorder="1" applyAlignment="1">
      <alignment vertical="top" wrapText="1"/>
    </xf>
    <xf numFmtId="0" fontId="26" fillId="0" borderId="6" xfId="0" applyFont="1" applyBorder="1" applyAlignment="1">
      <alignment vertical="top"/>
    </xf>
    <xf numFmtId="49" fontId="26" fillId="0" borderId="6" xfId="0" applyNumberFormat="1" applyFont="1" applyFill="1" applyBorder="1" applyAlignment="1">
      <alignment horizontal="center"/>
    </xf>
    <xf numFmtId="0" fontId="9" fillId="0" borderId="0" xfId="2" applyFont="1" applyAlignment="1">
      <alignment horizontal="left" wrapText="1"/>
    </xf>
    <xf numFmtId="0" fontId="37"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left" wrapText="1"/>
    </xf>
    <xf numFmtId="0" fontId="26" fillId="0" borderId="34" xfId="0" applyFont="1" applyBorder="1" applyAlignment="1">
      <alignment horizontal="left" vertical="top" wrapText="1"/>
    </xf>
    <xf numFmtId="0" fontId="26" fillId="0" borderId="16" xfId="0" applyFont="1" applyBorder="1" applyAlignment="1">
      <alignment horizontal="left" vertical="top" wrapText="1"/>
    </xf>
    <xf numFmtId="0" fontId="26" fillId="0" borderId="35" xfId="0" applyFont="1" applyBorder="1" applyAlignment="1">
      <alignment horizontal="left" vertical="top" wrapText="1"/>
    </xf>
    <xf numFmtId="2" fontId="26" fillId="0" borderId="34" xfId="0" applyNumberFormat="1" applyFont="1" applyBorder="1" applyAlignment="1">
      <alignment horizontal="center"/>
    </xf>
    <xf numFmtId="2" fontId="26" fillId="0" borderId="16" xfId="0" applyNumberFormat="1" applyFont="1" applyBorder="1" applyAlignment="1">
      <alignment horizontal="center"/>
    </xf>
    <xf numFmtId="2" fontId="26" fillId="0" borderId="35" xfId="0" applyNumberFormat="1" applyFont="1" applyBorder="1" applyAlignment="1">
      <alignment horizontal="center"/>
    </xf>
    <xf numFmtId="0" fontId="20" fillId="0" borderId="0" xfId="2" applyAlignment="1">
      <alignment wrapText="1"/>
    </xf>
    <xf numFmtId="0" fontId="20" fillId="0" borderId="0" xfId="2" applyAlignment="1">
      <alignment horizontal="left" wrapText="1"/>
    </xf>
    <xf numFmtId="0" fontId="26" fillId="0" borderId="0" xfId="0" applyFont="1" applyAlignment="1">
      <alignment horizontal="left"/>
    </xf>
    <xf numFmtId="49" fontId="26" fillId="0" borderId="5" xfId="0" applyNumberFormat="1" applyFont="1" applyBorder="1" applyAlignment="1">
      <alignment horizontal="center"/>
    </xf>
    <xf numFmtId="0" fontId="26" fillId="0" borderId="6" xfId="0" applyFont="1" applyBorder="1"/>
    <xf numFmtId="0" fontId="26" fillId="0" borderId="6" xfId="0" applyFont="1" applyBorder="1" applyAlignment="1">
      <alignment horizontal="right" wrapText="1"/>
    </xf>
    <xf numFmtId="0" fontId="26" fillId="0" borderId="24" xfId="0" applyFont="1" applyBorder="1" applyAlignment="1">
      <alignment horizontal="right"/>
    </xf>
    <xf numFmtId="0" fontId="26" fillId="0" borderId="0" xfId="0" applyFont="1" applyAlignment="1">
      <alignment horizontal="right"/>
    </xf>
    <xf numFmtId="49" fontId="26" fillId="0" borderId="5" xfId="0" applyNumberFormat="1" applyFont="1" applyBorder="1" applyAlignment="1">
      <alignment horizontal="left"/>
    </xf>
    <xf numFmtId="0" fontId="26" fillId="0" borderId="26" xfId="0" applyFont="1" applyBorder="1" applyAlignment="1">
      <alignment horizontal="center"/>
    </xf>
    <xf numFmtId="0" fontId="26" fillId="0" borderId="5" xfId="0" applyFont="1" applyBorder="1" applyAlignment="1">
      <alignment horizontal="center"/>
    </xf>
    <xf numFmtId="0" fontId="26" fillId="0" borderId="27" xfId="0" applyFont="1" applyBorder="1" applyAlignment="1">
      <alignment horizontal="center"/>
    </xf>
    <xf numFmtId="0" fontId="27" fillId="0" borderId="28" xfId="0" applyFont="1" applyBorder="1" applyAlignment="1">
      <alignment horizontal="center" vertical="top"/>
    </xf>
    <xf numFmtId="0" fontId="27" fillId="0" borderId="8" xfId="0" applyFont="1" applyBorder="1" applyAlignment="1">
      <alignment horizontal="center" vertical="top"/>
    </xf>
    <xf numFmtId="0" fontId="27" fillId="0" borderId="29" xfId="0" applyFont="1" applyBorder="1" applyAlignment="1">
      <alignment horizontal="center" vertical="top"/>
    </xf>
    <xf numFmtId="0" fontId="26" fillId="0" borderId="6" xfId="0" applyFont="1" applyBorder="1" applyAlignment="1">
      <alignment horizontal="left" wrapText="1"/>
    </xf>
    <xf numFmtId="0" fontId="26" fillId="0" borderId="6" xfId="0" applyFont="1" applyBorder="1" applyAlignment="1">
      <alignment horizontal="left" vertical="top" wrapText="1" indent="3"/>
    </xf>
    <xf numFmtId="0" fontId="30" fillId="0" borderId="6" xfId="0" applyFont="1" applyBorder="1" applyAlignment="1">
      <alignment horizontal="left" wrapText="1" indent="2"/>
    </xf>
    <xf numFmtId="0" fontId="30" fillId="0" borderId="6" xfId="0" applyFont="1" applyBorder="1" applyAlignment="1">
      <alignment horizontal="left" indent="2"/>
    </xf>
    <xf numFmtId="4" fontId="30" fillId="5" borderId="6" xfId="0" applyNumberFormat="1" applyFont="1" applyFill="1" applyBorder="1" applyAlignment="1">
      <alignment horizontal="center"/>
    </xf>
    <xf numFmtId="0" fontId="30" fillId="5" borderId="6" xfId="0" applyFont="1" applyFill="1" applyBorder="1" applyAlignment="1">
      <alignment horizontal="center"/>
    </xf>
    <xf numFmtId="49" fontId="30" fillId="5" borderId="6" xfId="0" applyNumberFormat="1" applyFont="1" applyFill="1" applyBorder="1" applyAlignment="1">
      <alignment horizontal="center"/>
    </xf>
    <xf numFmtId="0" fontId="30" fillId="5" borderId="6" xfId="0" applyFont="1" applyFill="1" applyBorder="1" applyAlignment="1">
      <alignment horizontal="left" wrapText="1" indent="1"/>
    </xf>
    <xf numFmtId="0" fontId="30" fillId="5" borderId="6" xfId="0" applyFont="1" applyFill="1" applyBorder="1" applyAlignment="1">
      <alignment horizontal="left" indent="1"/>
    </xf>
    <xf numFmtId="49" fontId="30" fillId="5" borderId="34" xfId="0" applyNumberFormat="1" applyFont="1" applyFill="1" applyBorder="1" applyAlignment="1">
      <alignment horizontal="center"/>
    </xf>
    <xf numFmtId="49" fontId="30" fillId="5" borderId="16" xfId="0" applyNumberFormat="1" applyFont="1" applyFill="1" applyBorder="1" applyAlignment="1">
      <alignment horizontal="center"/>
    </xf>
    <xf numFmtId="49" fontId="30" fillId="5" borderId="35" xfId="0" applyNumberFormat="1" applyFont="1" applyFill="1" applyBorder="1" applyAlignment="1">
      <alignment horizontal="center"/>
    </xf>
    <xf numFmtId="0" fontId="26" fillId="0" borderId="6" xfId="0" applyFont="1" applyBorder="1" applyAlignment="1">
      <alignment horizontal="left" wrapText="1" indent="2"/>
    </xf>
    <xf numFmtId="0" fontId="26" fillId="0" borderId="6" xfId="0" applyFont="1" applyBorder="1" applyAlignment="1">
      <alignment horizontal="left" indent="2"/>
    </xf>
    <xf numFmtId="2" fontId="26" fillId="0" borderId="6" xfId="0" applyNumberFormat="1" applyFont="1" applyBorder="1" applyAlignment="1">
      <alignment horizontal="center"/>
    </xf>
    <xf numFmtId="2" fontId="30" fillId="5" borderId="6" xfId="0" applyNumberFormat="1" applyFont="1" applyFill="1" applyBorder="1" applyAlignment="1">
      <alignment horizontal="center"/>
    </xf>
    <xf numFmtId="0" fontId="26" fillId="0" borderId="6" xfId="0" applyFont="1" applyBorder="1" applyAlignment="1">
      <alignment horizontal="left" wrapText="1" indent="1"/>
    </xf>
    <xf numFmtId="0" fontId="26" fillId="0" borderId="6" xfId="0" applyFont="1" applyBorder="1" applyAlignment="1">
      <alignment horizontal="left" indent="1"/>
    </xf>
    <xf numFmtId="0" fontId="8" fillId="0" borderId="0" xfId="0" applyFont="1" applyAlignment="1">
      <alignment horizontal="center"/>
    </xf>
    <xf numFmtId="0" fontId="26" fillId="0" borderId="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8" xfId="0" applyFont="1" applyBorder="1" applyAlignment="1">
      <alignment horizontal="center" vertical="center" wrapText="1"/>
    </xf>
    <xf numFmtId="0" fontId="30" fillId="5" borderId="6" xfId="0" applyFont="1" applyFill="1" applyBorder="1" applyAlignment="1">
      <alignment horizontal="left"/>
    </xf>
    <xf numFmtId="49" fontId="26" fillId="0" borderId="34" xfId="0" applyNumberFormat="1" applyFont="1" applyBorder="1" applyAlignment="1">
      <alignment horizontal="center" vertical="top"/>
    </xf>
    <xf numFmtId="49" fontId="26" fillId="0" borderId="16" xfId="0" applyNumberFormat="1" applyFont="1" applyBorder="1" applyAlignment="1">
      <alignment horizontal="center" vertical="top"/>
    </xf>
    <xf numFmtId="49" fontId="26" fillId="0" borderId="35" xfId="0" applyNumberFormat="1" applyFont="1" applyBorder="1" applyAlignment="1">
      <alignment horizontal="center" vertical="top"/>
    </xf>
    <xf numFmtId="0" fontId="30" fillId="0" borderId="34" xfId="0" applyFont="1" applyBorder="1" applyAlignment="1">
      <alignment horizontal="left" vertical="top" wrapText="1" indent="3"/>
    </xf>
    <xf numFmtId="0" fontId="30" fillId="0" borderId="16" xfId="0" applyFont="1" applyBorder="1" applyAlignment="1">
      <alignment horizontal="left" vertical="top" wrapText="1" indent="3"/>
    </xf>
    <xf numFmtId="0" fontId="30" fillId="0" borderId="35" xfId="0" applyFont="1" applyBorder="1" applyAlignment="1">
      <alignment horizontal="left" vertical="top" wrapText="1" indent="3"/>
    </xf>
    <xf numFmtId="0" fontId="26" fillId="0" borderId="34" xfId="0" applyFont="1" applyBorder="1" applyAlignment="1">
      <alignment horizontal="left" vertical="top" wrapText="1" indent="3"/>
    </xf>
    <xf numFmtId="0" fontId="26" fillId="0" borderId="16" xfId="0" applyFont="1" applyBorder="1" applyAlignment="1">
      <alignment horizontal="left" vertical="top" wrapText="1" indent="3"/>
    </xf>
    <xf numFmtId="0" fontId="26" fillId="0" borderId="35" xfId="0" applyFont="1" applyBorder="1" applyAlignment="1">
      <alignment horizontal="left" vertical="top" wrapText="1" indent="3"/>
    </xf>
    <xf numFmtId="0" fontId="33" fillId="0" borderId="0" xfId="0" applyFont="1" applyAlignment="1">
      <alignment horizontal="left"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1" fillId="0" borderId="6" xfId="0" applyFont="1" applyBorder="1" applyAlignment="1">
      <alignment horizontal="center" wrapText="1"/>
    </xf>
    <xf numFmtId="0" fontId="9" fillId="0" borderId="6" xfId="0" applyFont="1" applyBorder="1" applyAlignment="1">
      <alignment horizontal="center" wrapText="1"/>
    </xf>
    <xf numFmtId="0" fontId="0" fillId="0" borderId="6" xfId="0" applyBorder="1" applyAlignment="1">
      <alignment horizontal="center" wrapText="1"/>
    </xf>
    <xf numFmtId="0" fontId="9" fillId="0" borderId="6" xfId="1" applyFont="1" applyFill="1" applyBorder="1" applyAlignment="1">
      <alignment horizontal="center" wrapText="1"/>
    </xf>
    <xf numFmtId="0" fontId="8" fillId="0" borderId="0" xfId="0" applyFont="1" applyAlignment="1">
      <alignment horizontal="center" vertical="center" wrapText="1"/>
    </xf>
    <xf numFmtId="49" fontId="9" fillId="0" borderId="6" xfId="0" applyNumberFormat="1" applyFont="1" applyBorder="1" applyAlignment="1">
      <alignment horizontal="center" wrapText="1"/>
    </xf>
    <xf numFmtId="0" fontId="9" fillId="0" borderId="6" xfId="0" applyFont="1" applyBorder="1" applyAlignment="1">
      <alignment horizontal="center" vertical="center" wrapText="1"/>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cellXfs>
  <cellStyles count="6">
    <cellStyle name="Гиперссылка" xfId="1" builtinId="8"/>
    <cellStyle name="Обычный" xfId="0" builtinId="0"/>
    <cellStyle name="Обычный 2" xfId="2"/>
    <cellStyle name="Обычный 3 2" xfId="4"/>
    <cellStyle name="Обычный 3_стр.00_1" xfId="5"/>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M25"/>
  <sheetViews>
    <sheetView view="pageBreakPreview" topLeftCell="A22" zoomScale="130" zoomScaleSheetLayoutView="130" workbookViewId="0">
      <selection activeCell="FU21" sqref="FU21"/>
    </sheetView>
  </sheetViews>
  <sheetFormatPr defaultColWidth="0.85546875" defaultRowHeight="11.25" x14ac:dyDescent="0.2"/>
  <cols>
    <col min="1" max="9" width="0.85546875" style="46"/>
    <col min="10" max="10" width="6.28515625" style="46" customWidth="1"/>
    <col min="11" max="55" width="0.85546875" style="46"/>
    <col min="56" max="56" width="1.7109375" style="46" customWidth="1"/>
    <col min="57" max="82" width="0.85546875" style="46"/>
    <col min="83" max="83" width="6.7109375" style="46" customWidth="1"/>
    <col min="84" max="84" width="2.5703125" style="46" customWidth="1"/>
    <col min="85" max="85" width="0.85546875" style="46"/>
    <col min="86" max="86" width="1.85546875" style="46" customWidth="1"/>
    <col min="87" max="93" width="0.85546875" style="46"/>
    <col min="94" max="94" width="2.42578125" style="46" customWidth="1"/>
    <col min="95" max="151" width="0.85546875" style="46"/>
    <col min="152" max="152" width="3.85546875" style="46" customWidth="1"/>
    <col min="153" max="153" width="0.85546875" style="46" customWidth="1"/>
    <col min="154" max="160" width="0.85546875" style="46"/>
    <col min="161" max="161" width="0.85546875" style="46" customWidth="1"/>
    <col min="162" max="16384" width="0.85546875" style="46"/>
  </cols>
  <sheetData>
    <row r="1" spans="1:169" s="60" customFormat="1" ht="15" customHeight="1" x14ac:dyDescent="0.15"/>
    <row r="2" spans="1:169" s="48" customFormat="1" ht="16.5" customHeight="1" x14ac:dyDescent="0.25">
      <c r="DW2" s="136" t="s">
        <v>494</v>
      </c>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row>
    <row r="3" spans="1:169" s="48" customFormat="1" ht="14.25" customHeight="1" x14ac:dyDescent="0.25">
      <c r="DW3" s="136" t="s">
        <v>488</v>
      </c>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row>
    <row r="4" spans="1:169" s="47" customFormat="1" ht="14.25" customHeight="1" x14ac:dyDescent="0.15">
      <c r="DW4" s="144" t="s">
        <v>406</v>
      </c>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row>
    <row r="5" spans="1:169" s="48" customFormat="1" ht="29.25" customHeight="1" x14ac:dyDescent="0.25">
      <c r="DW5" s="146" t="s">
        <v>430</v>
      </c>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row>
    <row r="6" spans="1:169" s="47" customFormat="1" ht="13.5" customHeight="1" x14ac:dyDescent="0.15">
      <c r="DW6" s="144" t="s">
        <v>405</v>
      </c>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row>
    <row r="7" spans="1:169" s="48" customFormat="1" ht="15" customHeight="1" x14ac:dyDescent="0.25">
      <c r="DW7" s="63"/>
      <c r="DX7" s="63"/>
      <c r="DY7" s="147"/>
      <c r="DZ7" s="147"/>
      <c r="EA7" s="147"/>
      <c r="EB7" s="147"/>
      <c r="EC7" s="147"/>
      <c r="ED7" s="147"/>
      <c r="EE7" s="147"/>
      <c r="EF7" s="147"/>
      <c r="EG7" s="147"/>
      <c r="EH7" s="147"/>
      <c r="EI7" s="147"/>
      <c r="EJ7" s="63"/>
      <c r="EK7" s="63"/>
      <c r="EL7" s="136" t="s">
        <v>487</v>
      </c>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row>
    <row r="8" spans="1:169" s="47" customFormat="1" ht="18.75" customHeight="1" x14ac:dyDescent="0.25">
      <c r="DW8" s="63"/>
      <c r="DX8" s="63"/>
      <c r="DY8" s="148" t="s">
        <v>63</v>
      </c>
      <c r="DZ8" s="148"/>
      <c r="EA8" s="148"/>
      <c r="EB8" s="148"/>
      <c r="EC8" s="148"/>
      <c r="ED8" s="148"/>
      <c r="EE8" s="148"/>
      <c r="EF8" s="148"/>
      <c r="EG8" s="148"/>
      <c r="EH8" s="148"/>
      <c r="EI8" s="148"/>
      <c r="EJ8" s="66"/>
      <c r="EK8" s="66"/>
      <c r="EL8" s="144" t="s">
        <v>64</v>
      </c>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row>
    <row r="9" spans="1:169" s="48" customFormat="1" ht="13.5" customHeight="1" x14ac:dyDescent="0.25">
      <c r="DW9" s="63"/>
      <c r="DX9" s="63"/>
      <c r="DY9" s="63"/>
      <c r="DZ9" s="142" t="s">
        <v>218</v>
      </c>
      <c r="EA9" s="142"/>
      <c r="EB9" s="141" t="s">
        <v>486</v>
      </c>
      <c r="EC9" s="141"/>
      <c r="ED9" s="141"/>
      <c r="EE9" s="131" t="s">
        <v>218</v>
      </c>
      <c r="EF9" s="131"/>
      <c r="EG9" s="63"/>
      <c r="EH9" s="141" t="s">
        <v>444</v>
      </c>
      <c r="EI9" s="141"/>
      <c r="EJ9" s="141"/>
      <c r="EK9" s="141"/>
      <c r="EL9" s="141"/>
      <c r="EM9" s="141"/>
      <c r="EN9" s="141"/>
      <c r="EO9" s="141"/>
      <c r="EP9" s="141"/>
      <c r="EQ9" s="141"/>
      <c r="ER9" s="141"/>
      <c r="ES9" s="141"/>
      <c r="ET9" s="142">
        <v>20</v>
      </c>
      <c r="EU9" s="142"/>
      <c r="EV9" s="142"/>
      <c r="EW9" s="143" t="s">
        <v>436</v>
      </c>
      <c r="EX9" s="143"/>
      <c r="EY9" s="143"/>
      <c r="EZ9" s="131" t="s">
        <v>219</v>
      </c>
      <c r="FA9" s="131"/>
      <c r="FB9" s="131"/>
      <c r="FC9" s="63"/>
      <c r="FD9" s="63"/>
      <c r="FE9" s="63"/>
    </row>
    <row r="10" spans="1:169" ht="8.25" customHeight="1" x14ac:dyDescent="0.25">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row>
    <row r="11" spans="1:169" s="49" customFormat="1" ht="32.25" customHeight="1" x14ac:dyDescent="0.3">
      <c r="AF11" s="145" t="s">
        <v>275</v>
      </c>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row>
    <row r="12" spans="1:169" s="49" customFormat="1" ht="29.25" customHeight="1" thickBot="1" x14ac:dyDescent="0.3">
      <c r="AU12" s="126" t="s">
        <v>227</v>
      </c>
      <c r="AV12" s="126"/>
      <c r="AW12" s="126"/>
      <c r="AX12" s="126"/>
      <c r="AY12" s="126"/>
      <c r="AZ12" s="126"/>
      <c r="BA12" s="126"/>
      <c r="BB12" s="135" t="s">
        <v>441</v>
      </c>
      <c r="BC12" s="135"/>
      <c r="BD12" s="135"/>
      <c r="BE12" s="126" t="s">
        <v>276</v>
      </c>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35" t="s">
        <v>484</v>
      </c>
      <c r="CG12" s="135"/>
      <c r="CH12" s="135"/>
      <c r="CI12" s="126" t="s">
        <v>220</v>
      </c>
      <c r="CJ12" s="126"/>
      <c r="CK12" s="126"/>
      <c r="CL12" s="126"/>
      <c r="CM12" s="126"/>
      <c r="CN12" s="135" t="s">
        <v>492</v>
      </c>
      <c r="CO12" s="135"/>
      <c r="CP12" s="135"/>
      <c r="CQ12" s="127" t="s">
        <v>277</v>
      </c>
      <c r="CR12" s="127"/>
      <c r="CS12" s="127"/>
      <c r="CT12" s="127"/>
      <c r="CU12" s="127"/>
      <c r="CV12" s="127"/>
      <c r="CW12" s="127"/>
      <c r="CX12" s="127"/>
      <c r="CY12" s="127"/>
      <c r="DW12" s="64"/>
      <c r="DX12" s="64"/>
      <c r="DY12" s="64"/>
      <c r="DZ12" s="64"/>
      <c r="EA12" s="64"/>
      <c r="EB12" s="64"/>
      <c r="EC12" s="64"/>
      <c r="ED12" s="64"/>
      <c r="EE12" s="64"/>
      <c r="EF12" s="64"/>
      <c r="EG12" s="64"/>
      <c r="EH12" s="64"/>
      <c r="EI12" s="64"/>
      <c r="EJ12" s="64"/>
      <c r="EK12" s="64"/>
      <c r="EL12" s="64"/>
      <c r="EM12" s="64"/>
      <c r="EN12" s="64"/>
      <c r="EO12" s="64"/>
      <c r="EP12" s="64"/>
      <c r="EQ12" s="64"/>
      <c r="ER12" s="64"/>
      <c r="ES12" s="128" t="s">
        <v>65</v>
      </c>
      <c r="ET12" s="129"/>
      <c r="EU12" s="129"/>
      <c r="EV12" s="129"/>
      <c r="EW12" s="129"/>
      <c r="EX12" s="129"/>
      <c r="EY12" s="129"/>
      <c r="EZ12" s="129"/>
      <c r="FA12" s="129"/>
      <c r="FB12" s="129"/>
      <c r="FC12" s="129"/>
      <c r="FD12" s="129"/>
      <c r="FE12" s="130"/>
    </row>
    <row r="13" spans="1:169" s="61" customFormat="1" ht="33.75" customHeight="1" x14ac:dyDescent="0.25">
      <c r="BD13" s="136" t="s">
        <v>221</v>
      </c>
      <c r="BE13" s="136"/>
      <c r="BF13" s="136"/>
      <c r="BG13" s="136"/>
      <c r="BH13" s="136"/>
      <c r="BI13" s="141" t="s">
        <v>486</v>
      </c>
      <c r="BJ13" s="141"/>
      <c r="BK13" s="141"/>
      <c r="BL13" s="131" t="s">
        <v>218</v>
      </c>
      <c r="BM13" s="131"/>
      <c r="BN13" s="63"/>
      <c r="BO13" s="141" t="s">
        <v>444</v>
      </c>
      <c r="BP13" s="141"/>
      <c r="BQ13" s="141"/>
      <c r="BR13" s="141"/>
      <c r="BS13" s="141"/>
      <c r="BT13" s="141"/>
      <c r="BU13" s="141"/>
      <c r="BV13" s="141"/>
      <c r="BW13" s="141"/>
      <c r="BX13" s="141"/>
      <c r="BY13" s="141"/>
      <c r="BZ13" s="141"/>
      <c r="CA13" s="141"/>
      <c r="CB13" s="141"/>
      <c r="CC13" s="141"/>
      <c r="CD13" s="142">
        <v>20</v>
      </c>
      <c r="CE13" s="142"/>
      <c r="CF13" s="142"/>
      <c r="CG13" s="143" t="s">
        <v>436</v>
      </c>
      <c r="CH13" s="143"/>
      <c r="CI13" s="143"/>
      <c r="CJ13" s="131" t="s">
        <v>288</v>
      </c>
      <c r="CK13" s="131"/>
      <c r="CL13" s="131"/>
      <c r="CM13" s="131"/>
      <c r="CN13" s="63"/>
      <c r="CO13" s="63"/>
      <c r="CP13" s="63"/>
      <c r="DW13" s="63"/>
      <c r="DX13" s="63"/>
      <c r="DY13" s="63"/>
      <c r="DZ13" s="63"/>
      <c r="EA13" s="63"/>
      <c r="EB13" s="63"/>
      <c r="EC13" s="63"/>
      <c r="ED13" s="63"/>
      <c r="EE13" s="63"/>
      <c r="EF13" s="63"/>
      <c r="EG13" s="63"/>
      <c r="EH13" s="63"/>
      <c r="EI13" s="63"/>
      <c r="EJ13" s="63"/>
      <c r="EK13" s="63"/>
      <c r="EL13" s="63"/>
      <c r="EM13" s="63"/>
      <c r="EN13" s="63"/>
      <c r="EO13" s="63"/>
      <c r="EP13" s="63"/>
      <c r="EQ13" s="65" t="s">
        <v>66</v>
      </c>
      <c r="ER13" s="63"/>
      <c r="ES13" s="132" t="s">
        <v>489</v>
      </c>
      <c r="ET13" s="133"/>
      <c r="EU13" s="133"/>
      <c r="EV13" s="133"/>
      <c r="EW13" s="133"/>
      <c r="EX13" s="133"/>
      <c r="EY13" s="133"/>
      <c r="EZ13" s="133"/>
      <c r="FA13" s="133"/>
      <c r="FB13" s="133"/>
      <c r="FC13" s="133"/>
      <c r="FD13" s="133"/>
      <c r="FE13" s="134"/>
    </row>
    <row r="14" spans="1:169" s="61" customFormat="1" ht="18.75" customHeight="1" x14ac:dyDescent="0.25">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DW14" s="63"/>
      <c r="DX14" s="63"/>
      <c r="DY14" s="63"/>
      <c r="DZ14" s="63"/>
      <c r="EA14" s="63"/>
      <c r="EB14" s="63"/>
      <c r="EC14" s="63"/>
      <c r="ED14" s="63"/>
      <c r="EE14" s="63"/>
      <c r="EF14" s="63"/>
      <c r="EG14" s="63"/>
      <c r="EH14" s="63"/>
      <c r="EI14" s="63"/>
      <c r="EJ14" s="63"/>
      <c r="EK14" s="63"/>
      <c r="EL14" s="63"/>
      <c r="EM14" s="63"/>
      <c r="EN14" s="63"/>
      <c r="EO14" s="63"/>
      <c r="EP14" s="63"/>
      <c r="EQ14" s="65" t="s">
        <v>67</v>
      </c>
      <c r="ER14" s="63"/>
      <c r="ES14" s="138"/>
      <c r="ET14" s="139"/>
      <c r="EU14" s="139"/>
      <c r="EV14" s="139"/>
      <c r="EW14" s="139"/>
      <c r="EX14" s="139"/>
      <c r="EY14" s="139"/>
      <c r="EZ14" s="139"/>
      <c r="FA14" s="139"/>
      <c r="FB14" s="139"/>
      <c r="FC14" s="139"/>
      <c r="FD14" s="139"/>
      <c r="FE14" s="140"/>
    </row>
    <row r="15" spans="1:169" s="61" customFormat="1" ht="24" customHeight="1" x14ac:dyDescent="0.25">
      <c r="DW15" s="63"/>
      <c r="DX15" s="63"/>
      <c r="DY15" s="63"/>
      <c r="DZ15" s="63"/>
      <c r="EA15" s="63"/>
      <c r="EB15" s="63"/>
      <c r="EC15" s="63"/>
      <c r="ED15" s="63"/>
      <c r="EE15" s="63"/>
      <c r="EF15" s="63"/>
      <c r="EG15" s="63"/>
      <c r="EH15" s="63"/>
      <c r="EI15" s="63"/>
      <c r="EJ15" s="63"/>
      <c r="EK15" s="63"/>
      <c r="EL15" s="63"/>
      <c r="EM15" s="63"/>
      <c r="EN15" s="63"/>
      <c r="EO15" s="63"/>
      <c r="EP15" s="63"/>
      <c r="EQ15" s="65" t="s">
        <v>68</v>
      </c>
      <c r="ER15" s="63"/>
      <c r="ES15" s="138"/>
      <c r="ET15" s="139"/>
      <c r="EU15" s="139"/>
      <c r="EV15" s="139"/>
      <c r="EW15" s="139"/>
      <c r="EX15" s="139"/>
      <c r="EY15" s="139"/>
      <c r="EZ15" s="139"/>
      <c r="FA15" s="139"/>
      <c r="FB15" s="139"/>
      <c r="FC15" s="139"/>
      <c r="FD15" s="139"/>
      <c r="FE15" s="140"/>
    </row>
    <row r="16" spans="1:169" s="63" customFormat="1" ht="18" customHeight="1" x14ac:dyDescent="0.25">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EQ16" s="65"/>
      <c r="ES16" s="138"/>
      <c r="ET16" s="139"/>
      <c r="EU16" s="139"/>
      <c r="EV16" s="139"/>
      <c r="EW16" s="139"/>
      <c r="EX16" s="139"/>
      <c r="EY16" s="139"/>
      <c r="EZ16" s="139"/>
      <c r="FA16" s="139"/>
      <c r="FB16" s="139"/>
      <c r="FC16" s="139"/>
      <c r="FD16" s="139"/>
      <c r="FE16" s="140"/>
    </row>
    <row r="17" spans="1:161" s="63" customFormat="1" ht="27.75" customHeight="1" x14ac:dyDescent="0.25">
      <c r="A17" s="63" t="s">
        <v>222</v>
      </c>
      <c r="EQ17" s="65" t="s">
        <v>69</v>
      </c>
      <c r="ES17" s="138" t="s">
        <v>431</v>
      </c>
      <c r="ET17" s="139"/>
      <c r="EU17" s="139"/>
      <c r="EV17" s="139"/>
      <c r="EW17" s="139"/>
      <c r="EX17" s="139"/>
      <c r="EY17" s="139"/>
      <c r="EZ17" s="139"/>
      <c r="FA17" s="139"/>
      <c r="FB17" s="139"/>
      <c r="FC17" s="139"/>
      <c r="FD17" s="139"/>
      <c r="FE17" s="140"/>
    </row>
    <row r="18" spans="1:161" s="63" customFormat="1" ht="33.75" customHeight="1" thickBot="1" x14ac:dyDescent="0.3">
      <c r="A18" s="163" t="s">
        <v>223</v>
      </c>
      <c r="B18" s="163"/>
      <c r="C18" s="163"/>
      <c r="D18" s="163"/>
      <c r="E18" s="163"/>
      <c r="F18" s="163"/>
      <c r="G18" s="163"/>
      <c r="H18" s="163"/>
      <c r="I18" s="163"/>
      <c r="J18" s="163"/>
      <c r="K18" s="163"/>
      <c r="L18" s="163"/>
      <c r="M18" s="163"/>
      <c r="N18" s="163"/>
      <c r="O18" s="163"/>
      <c r="P18" s="163"/>
      <c r="Q18" s="163"/>
      <c r="R18" s="163"/>
      <c r="S18" s="163"/>
      <c r="T18" s="163"/>
      <c r="U18" s="163"/>
      <c r="V18" s="163"/>
      <c r="W18" s="163"/>
      <c r="AA18" s="155" t="s">
        <v>407</v>
      </c>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EQ18" s="65" t="s">
        <v>70</v>
      </c>
      <c r="ES18" s="152" t="s">
        <v>432</v>
      </c>
      <c r="ET18" s="153"/>
      <c r="EU18" s="153"/>
      <c r="EV18" s="153"/>
      <c r="EW18" s="153"/>
      <c r="EX18" s="153"/>
      <c r="EY18" s="153"/>
      <c r="EZ18" s="153"/>
      <c r="FA18" s="153"/>
      <c r="FB18" s="153"/>
      <c r="FC18" s="153"/>
      <c r="FD18" s="153"/>
      <c r="FE18" s="154"/>
    </row>
    <row r="19" spans="1:161" s="63" customFormat="1" ht="37.5" customHeight="1" x14ac:dyDescent="0.25">
      <c r="A19" s="63" t="s">
        <v>224</v>
      </c>
      <c r="M19" s="155" t="s">
        <v>442</v>
      </c>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c r="EQ19" s="65"/>
      <c r="ES19" s="156"/>
      <c r="ET19" s="157"/>
      <c r="EU19" s="157"/>
      <c r="EV19" s="157"/>
      <c r="EW19" s="157"/>
      <c r="EX19" s="157"/>
      <c r="EY19" s="157"/>
      <c r="EZ19" s="157"/>
      <c r="FA19" s="157"/>
      <c r="FB19" s="157"/>
      <c r="FC19" s="157"/>
      <c r="FD19" s="157"/>
      <c r="FE19" s="158"/>
    </row>
    <row r="20" spans="1:161" s="63" customFormat="1" ht="24" customHeight="1" thickBot="1" x14ac:dyDescent="0.3">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67"/>
      <c r="DF20" s="67"/>
      <c r="DG20" s="67"/>
      <c r="DH20" s="67"/>
      <c r="DI20" s="67"/>
      <c r="DJ20" s="67"/>
      <c r="DK20" s="67"/>
      <c r="DL20" s="67"/>
      <c r="DM20" s="67"/>
      <c r="DN20" s="67"/>
      <c r="DO20" s="67"/>
      <c r="DP20" s="67"/>
      <c r="ES20" s="159"/>
      <c r="ET20" s="160"/>
      <c r="EU20" s="160"/>
      <c r="EV20" s="160"/>
      <c r="EW20" s="160"/>
      <c r="EX20" s="160"/>
      <c r="EY20" s="160"/>
      <c r="EZ20" s="160"/>
      <c r="FA20" s="160"/>
      <c r="FB20" s="160"/>
      <c r="FC20" s="160"/>
      <c r="FD20" s="160"/>
      <c r="FE20" s="161"/>
    </row>
    <row r="21" spans="1:161" s="63" customFormat="1" ht="24" customHeight="1" thickBot="1" x14ac:dyDescent="0.3">
      <c r="A21" s="63" t="s">
        <v>71</v>
      </c>
      <c r="EQ21" s="65" t="s">
        <v>72</v>
      </c>
      <c r="ES21" s="149" t="s">
        <v>225</v>
      </c>
      <c r="ET21" s="150"/>
      <c r="EU21" s="150"/>
      <c r="EV21" s="150"/>
      <c r="EW21" s="150"/>
      <c r="EX21" s="150"/>
      <c r="EY21" s="150"/>
      <c r="EZ21" s="150"/>
      <c r="FA21" s="150"/>
      <c r="FB21" s="150"/>
      <c r="FC21" s="150"/>
      <c r="FD21" s="150"/>
      <c r="FE21" s="151"/>
    </row>
    <row r="22" spans="1:161" s="63" customFormat="1" ht="15.75" x14ac:dyDescent="0.25"/>
    <row r="24" spans="1:161" s="57" customFormat="1" ht="21.75" customHeight="1" x14ac:dyDescent="0.2">
      <c r="A24" s="56"/>
    </row>
    <row r="25" spans="1:161" s="57" customFormat="1" ht="24.75" customHeight="1" x14ac:dyDescent="0.2">
      <c r="A25" s="56"/>
    </row>
  </sheetData>
  <mergeCells count="45">
    <mergeCell ref="ES21:FE21"/>
    <mergeCell ref="ES17:FE17"/>
    <mergeCell ref="ES18:FE18"/>
    <mergeCell ref="AA18:DF18"/>
    <mergeCell ref="M19:DD19"/>
    <mergeCell ref="ES19:FE20"/>
    <mergeCell ref="M20:DD20"/>
    <mergeCell ref="A18:W18"/>
    <mergeCell ref="DW5:FM5"/>
    <mergeCell ref="DY7:EI7"/>
    <mergeCell ref="DY8:EI8"/>
    <mergeCell ref="DZ9:EA9"/>
    <mergeCell ref="EB9:ED9"/>
    <mergeCell ref="EE9:EF9"/>
    <mergeCell ref="EH9:ES9"/>
    <mergeCell ref="ET9:EV9"/>
    <mergeCell ref="EW9:EY9"/>
    <mergeCell ref="DW6:FM6"/>
    <mergeCell ref="EL8:FM8"/>
    <mergeCell ref="DW2:FM2"/>
    <mergeCell ref="DW3:FM3"/>
    <mergeCell ref="EL7:FM7"/>
    <mergeCell ref="K16:DA16"/>
    <mergeCell ref="ES14:FE14"/>
    <mergeCell ref="ES15:FE15"/>
    <mergeCell ref="BL13:BM13"/>
    <mergeCell ref="BO13:CC13"/>
    <mergeCell ref="CD13:CF13"/>
    <mergeCell ref="CG13:CI13"/>
    <mergeCell ref="BI13:BK13"/>
    <mergeCell ref="DW4:FM4"/>
    <mergeCell ref="ES16:FE16"/>
    <mergeCell ref="AF11:DM11"/>
    <mergeCell ref="BD13:BH13"/>
    <mergeCell ref="EZ9:FB9"/>
    <mergeCell ref="AU12:BA12"/>
    <mergeCell ref="CQ12:CY12"/>
    <mergeCell ref="ES12:FE12"/>
    <mergeCell ref="CJ13:CM13"/>
    <mergeCell ref="ES13:FE13"/>
    <mergeCell ref="BB12:BD12"/>
    <mergeCell ref="BE12:CE12"/>
    <mergeCell ref="CF12:CH12"/>
    <mergeCell ref="CI12:CM12"/>
    <mergeCell ref="CN12:CP12"/>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X143"/>
  <sheetViews>
    <sheetView view="pageBreakPreview" topLeftCell="A70" zoomScale="160" zoomScaleNormal="115" zoomScaleSheetLayoutView="160" workbookViewId="0">
      <selection activeCell="A15" sqref="A15:BW15"/>
    </sheetView>
  </sheetViews>
  <sheetFormatPr defaultColWidth="0.85546875" defaultRowHeight="11.25" x14ac:dyDescent="0.2"/>
  <cols>
    <col min="1" max="176" width="0.85546875" style="46"/>
    <col min="177" max="177" width="10" style="46" bestFit="1" customWidth="1"/>
    <col min="178" max="179" width="0.85546875" style="46"/>
    <col min="180" max="180" width="4" style="46" bestFit="1" customWidth="1"/>
    <col min="181" max="16384" width="0.85546875" style="46"/>
  </cols>
  <sheetData>
    <row r="1" spans="1:180" s="50" customFormat="1" ht="12" customHeight="1" x14ac:dyDescent="0.15">
      <c r="A1" s="236" t="s">
        <v>226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c r="DV1" s="236"/>
      <c r="DW1" s="236"/>
      <c r="DX1" s="236"/>
      <c r="DY1" s="236"/>
      <c r="DZ1" s="236"/>
      <c r="EA1" s="236"/>
      <c r="EB1" s="236"/>
      <c r="EC1" s="236"/>
      <c r="ED1" s="236"/>
      <c r="EE1" s="236"/>
      <c r="EF1" s="236"/>
      <c r="EG1" s="236"/>
      <c r="EH1" s="236"/>
      <c r="EI1" s="236"/>
      <c r="EJ1" s="236"/>
      <c r="EK1" s="236"/>
      <c r="EL1" s="236"/>
      <c r="EM1" s="236"/>
      <c r="EN1" s="236"/>
      <c r="EO1" s="236"/>
      <c r="EP1" s="236"/>
      <c r="EQ1" s="236"/>
      <c r="ER1" s="236"/>
      <c r="ES1" s="236"/>
      <c r="ET1" s="236"/>
      <c r="EU1" s="236"/>
      <c r="EV1" s="236"/>
      <c r="EW1" s="236"/>
      <c r="EX1" s="236"/>
      <c r="EY1" s="236"/>
      <c r="EZ1" s="236"/>
      <c r="FA1" s="236"/>
      <c r="FB1" s="236"/>
      <c r="FC1" s="236"/>
      <c r="FD1" s="236"/>
      <c r="FE1" s="236"/>
    </row>
    <row r="2" spans="1:180" ht="6.75" customHeight="1" x14ac:dyDescent="0.2"/>
    <row r="3" spans="1:180" ht="12" customHeight="1" x14ac:dyDescent="0.2">
      <c r="A3" s="237" t="s">
        <v>0</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8" t="s">
        <v>1</v>
      </c>
      <c r="BY3" s="238"/>
      <c r="BZ3" s="238"/>
      <c r="CA3" s="238"/>
      <c r="CB3" s="238"/>
      <c r="CC3" s="238"/>
      <c r="CD3" s="238"/>
      <c r="CE3" s="238"/>
      <c r="CF3" s="238" t="s">
        <v>445</v>
      </c>
      <c r="CG3" s="238"/>
      <c r="CH3" s="238"/>
      <c r="CI3" s="238"/>
      <c r="CJ3" s="238"/>
      <c r="CK3" s="238"/>
      <c r="CL3" s="238"/>
      <c r="CM3" s="238"/>
      <c r="CN3" s="238"/>
      <c r="CO3" s="238"/>
      <c r="CP3" s="238"/>
      <c r="CQ3" s="238"/>
      <c r="CR3" s="238"/>
      <c r="CS3" s="238" t="s">
        <v>446</v>
      </c>
      <c r="CT3" s="238"/>
      <c r="CU3" s="238"/>
      <c r="CV3" s="238"/>
      <c r="CW3" s="238"/>
      <c r="CX3" s="238"/>
      <c r="CY3" s="238"/>
      <c r="CZ3" s="238"/>
      <c r="DA3" s="238"/>
      <c r="DB3" s="238"/>
      <c r="DC3" s="238"/>
      <c r="DD3" s="238"/>
      <c r="DE3" s="238"/>
      <c r="DF3" s="237" t="s">
        <v>49</v>
      </c>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row>
    <row r="4" spans="1:180" ht="12.75" customHeight="1" x14ac:dyDescent="0.2">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9" t="s">
        <v>227</v>
      </c>
      <c r="DG4" s="239"/>
      <c r="DH4" s="239"/>
      <c r="DI4" s="239"/>
      <c r="DJ4" s="239"/>
      <c r="DK4" s="239"/>
      <c r="DL4" s="240" t="s">
        <v>441</v>
      </c>
      <c r="DM4" s="240"/>
      <c r="DN4" s="240"/>
      <c r="DO4" s="227" t="s">
        <v>219</v>
      </c>
      <c r="DP4" s="227"/>
      <c r="DQ4" s="227"/>
      <c r="DR4" s="227"/>
      <c r="DS4" s="239" t="s">
        <v>227</v>
      </c>
      <c r="DT4" s="239"/>
      <c r="DU4" s="239"/>
      <c r="DV4" s="239"/>
      <c r="DW4" s="239"/>
      <c r="DX4" s="239"/>
      <c r="DY4" s="240" t="s">
        <v>484</v>
      </c>
      <c r="DZ4" s="240"/>
      <c r="EA4" s="240"/>
      <c r="EB4" s="227" t="s">
        <v>219</v>
      </c>
      <c r="EC4" s="227"/>
      <c r="ED4" s="227"/>
      <c r="EE4" s="227"/>
      <c r="EF4" s="239" t="s">
        <v>227</v>
      </c>
      <c r="EG4" s="239"/>
      <c r="EH4" s="239"/>
      <c r="EI4" s="239"/>
      <c r="EJ4" s="239"/>
      <c r="EK4" s="239"/>
      <c r="EL4" s="240" t="s">
        <v>492</v>
      </c>
      <c r="EM4" s="240"/>
      <c r="EN4" s="240"/>
      <c r="EO4" s="227" t="s">
        <v>219</v>
      </c>
      <c r="EP4" s="227"/>
      <c r="EQ4" s="227"/>
      <c r="ER4" s="227"/>
      <c r="ES4" s="238" t="s">
        <v>2</v>
      </c>
      <c r="ET4" s="238"/>
      <c r="EU4" s="238"/>
      <c r="EV4" s="238"/>
      <c r="EW4" s="238"/>
      <c r="EX4" s="238"/>
      <c r="EY4" s="238"/>
      <c r="EZ4" s="238"/>
      <c r="FA4" s="238"/>
      <c r="FB4" s="238"/>
      <c r="FC4" s="238"/>
      <c r="FD4" s="238"/>
      <c r="FE4" s="238"/>
    </row>
    <row r="5" spans="1:180" ht="36.75" customHeight="1" x14ac:dyDescent="0.2">
      <c r="A5" s="237"/>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8"/>
      <c r="DC5" s="238"/>
      <c r="DD5" s="238"/>
      <c r="DE5" s="238"/>
      <c r="DF5" s="241" t="s">
        <v>228</v>
      </c>
      <c r="DG5" s="241"/>
      <c r="DH5" s="241"/>
      <c r="DI5" s="241"/>
      <c r="DJ5" s="241"/>
      <c r="DK5" s="241"/>
      <c r="DL5" s="241"/>
      <c r="DM5" s="241"/>
      <c r="DN5" s="241"/>
      <c r="DO5" s="241"/>
      <c r="DP5" s="241"/>
      <c r="DQ5" s="241"/>
      <c r="DR5" s="241"/>
      <c r="DS5" s="241" t="s">
        <v>229</v>
      </c>
      <c r="DT5" s="241"/>
      <c r="DU5" s="241"/>
      <c r="DV5" s="241"/>
      <c r="DW5" s="241"/>
      <c r="DX5" s="241"/>
      <c r="DY5" s="241"/>
      <c r="DZ5" s="241"/>
      <c r="EA5" s="241"/>
      <c r="EB5" s="241"/>
      <c r="EC5" s="241"/>
      <c r="ED5" s="241"/>
      <c r="EE5" s="241"/>
      <c r="EF5" s="241" t="s">
        <v>230</v>
      </c>
      <c r="EG5" s="241"/>
      <c r="EH5" s="241"/>
      <c r="EI5" s="241"/>
      <c r="EJ5" s="241"/>
      <c r="EK5" s="241"/>
      <c r="EL5" s="241"/>
      <c r="EM5" s="241"/>
      <c r="EN5" s="241"/>
      <c r="EO5" s="241"/>
      <c r="EP5" s="241"/>
      <c r="EQ5" s="241"/>
      <c r="ER5" s="241"/>
      <c r="ES5" s="238"/>
      <c r="ET5" s="238"/>
      <c r="EU5" s="238"/>
      <c r="EV5" s="238"/>
      <c r="EW5" s="238"/>
      <c r="EX5" s="238"/>
      <c r="EY5" s="238"/>
      <c r="EZ5" s="238"/>
      <c r="FA5" s="238"/>
      <c r="FB5" s="238"/>
      <c r="FC5" s="238"/>
      <c r="FD5" s="238"/>
      <c r="FE5" s="238"/>
    </row>
    <row r="6" spans="1:180" ht="11.25" customHeight="1" x14ac:dyDescent="0.2">
      <c r="A6" s="226" t="s">
        <v>100</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t="s">
        <v>101</v>
      </c>
      <c r="BY6" s="226"/>
      <c r="BZ6" s="226"/>
      <c r="CA6" s="226"/>
      <c r="CB6" s="226"/>
      <c r="CC6" s="226"/>
      <c r="CD6" s="226"/>
      <c r="CE6" s="226"/>
      <c r="CF6" s="226" t="s">
        <v>54</v>
      </c>
      <c r="CG6" s="226"/>
      <c r="CH6" s="226"/>
      <c r="CI6" s="226"/>
      <c r="CJ6" s="226"/>
      <c r="CK6" s="226"/>
      <c r="CL6" s="226"/>
      <c r="CM6" s="226"/>
      <c r="CN6" s="226"/>
      <c r="CO6" s="226"/>
      <c r="CP6" s="226"/>
      <c r="CQ6" s="226"/>
      <c r="CR6" s="226"/>
      <c r="CS6" s="226" t="s">
        <v>102</v>
      </c>
      <c r="CT6" s="226"/>
      <c r="CU6" s="226"/>
      <c r="CV6" s="226"/>
      <c r="CW6" s="226"/>
      <c r="CX6" s="226"/>
      <c r="CY6" s="226"/>
      <c r="CZ6" s="226"/>
      <c r="DA6" s="226"/>
      <c r="DB6" s="226"/>
      <c r="DC6" s="226"/>
      <c r="DD6" s="226"/>
      <c r="DE6" s="226"/>
      <c r="DF6" s="226" t="s">
        <v>103</v>
      </c>
      <c r="DG6" s="226"/>
      <c r="DH6" s="226"/>
      <c r="DI6" s="226"/>
      <c r="DJ6" s="226"/>
      <c r="DK6" s="226"/>
      <c r="DL6" s="226"/>
      <c r="DM6" s="226"/>
      <c r="DN6" s="226"/>
      <c r="DO6" s="226"/>
      <c r="DP6" s="226"/>
      <c r="DQ6" s="226"/>
      <c r="DR6" s="226"/>
      <c r="DS6" s="226" t="s">
        <v>104</v>
      </c>
      <c r="DT6" s="226"/>
      <c r="DU6" s="226"/>
      <c r="DV6" s="226"/>
      <c r="DW6" s="226"/>
      <c r="DX6" s="226"/>
      <c r="DY6" s="226"/>
      <c r="DZ6" s="226"/>
      <c r="EA6" s="226"/>
      <c r="EB6" s="226"/>
      <c r="EC6" s="226"/>
      <c r="ED6" s="226"/>
      <c r="EE6" s="226"/>
      <c r="EF6" s="226" t="s">
        <v>105</v>
      </c>
      <c r="EG6" s="226"/>
      <c r="EH6" s="226"/>
      <c r="EI6" s="226"/>
      <c r="EJ6" s="226"/>
      <c r="EK6" s="226"/>
      <c r="EL6" s="226"/>
      <c r="EM6" s="226"/>
      <c r="EN6" s="226"/>
      <c r="EO6" s="226"/>
      <c r="EP6" s="226"/>
      <c r="EQ6" s="226"/>
      <c r="ER6" s="226"/>
      <c r="ES6" s="226" t="s">
        <v>61</v>
      </c>
      <c r="ET6" s="226"/>
      <c r="EU6" s="226"/>
      <c r="EV6" s="226"/>
      <c r="EW6" s="226"/>
      <c r="EX6" s="226"/>
      <c r="EY6" s="226"/>
      <c r="EZ6" s="226"/>
      <c r="FA6" s="226"/>
      <c r="FB6" s="226"/>
      <c r="FC6" s="226"/>
      <c r="FD6" s="226"/>
      <c r="FE6" s="226"/>
    </row>
    <row r="7" spans="1:180" ht="13.5" customHeight="1" x14ac:dyDescent="0.2">
      <c r="A7" s="227" t="s">
        <v>447</v>
      </c>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2" t="s">
        <v>17</v>
      </c>
      <c r="BY7" s="222"/>
      <c r="BZ7" s="222"/>
      <c r="CA7" s="222"/>
      <c r="CB7" s="222"/>
      <c r="CC7" s="222"/>
      <c r="CD7" s="222"/>
      <c r="CE7" s="222"/>
      <c r="CF7" s="223" t="s">
        <v>74</v>
      </c>
      <c r="CG7" s="223"/>
      <c r="CH7" s="223"/>
      <c r="CI7" s="223"/>
      <c r="CJ7" s="223"/>
      <c r="CK7" s="223"/>
      <c r="CL7" s="223"/>
      <c r="CM7" s="223"/>
      <c r="CN7" s="223"/>
      <c r="CO7" s="223"/>
      <c r="CP7" s="223"/>
      <c r="CQ7" s="223"/>
      <c r="CR7" s="223"/>
      <c r="CS7" s="223" t="s">
        <v>74</v>
      </c>
      <c r="CT7" s="223"/>
      <c r="CU7" s="223"/>
      <c r="CV7" s="223"/>
      <c r="CW7" s="223"/>
      <c r="CX7" s="223"/>
      <c r="CY7" s="223"/>
      <c r="CZ7" s="223"/>
      <c r="DA7" s="223"/>
      <c r="DB7" s="223"/>
      <c r="DC7" s="223"/>
      <c r="DD7" s="223"/>
      <c r="DE7" s="223"/>
      <c r="DF7" s="184">
        <f>'справ.анал.таблица '!E8</f>
        <v>739172.97</v>
      </c>
      <c r="DG7" s="185"/>
      <c r="DH7" s="185"/>
      <c r="DI7" s="185"/>
      <c r="DJ7" s="185"/>
      <c r="DK7" s="185"/>
      <c r="DL7" s="185"/>
      <c r="DM7" s="185"/>
      <c r="DN7" s="185"/>
      <c r="DO7" s="185"/>
      <c r="DP7" s="185"/>
      <c r="DQ7" s="185"/>
      <c r="DR7" s="185"/>
      <c r="DS7" s="184">
        <f>DF8</f>
        <v>0</v>
      </c>
      <c r="DT7" s="185"/>
      <c r="DU7" s="185"/>
      <c r="DV7" s="185"/>
      <c r="DW7" s="185"/>
      <c r="DX7" s="185"/>
      <c r="DY7" s="185"/>
      <c r="DZ7" s="185"/>
      <c r="EA7" s="185"/>
      <c r="EB7" s="185"/>
      <c r="EC7" s="185"/>
      <c r="ED7" s="185"/>
      <c r="EE7" s="185"/>
      <c r="EF7" s="220">
        <f>DS8</f>
        <v>0</v>
      </c>
      <c r="EG7" s="220"/>
      <c r="EH7" s="220"/>
      <c r="EI7" s="220"/>
      <c r="EJ7" s="220"/>
      <c r="EK7" s="220"/>
      <c r="EL7" s="220"/>
      <c r="EM7" s="220"/>
      <c r="EN7" s="220"/>
      <c r="EO7" s="220"/>
      <c r="EP7" s="220"/>
      <c r="EQ7" s="220"/>
      <c r="ER7" s="220"/>
      <c r="ES7" s="185">
        <f>EF8</f>
        <v>0</v>
      </c>
      <c r="ET7" s="185"/>
      <c r="EU7" s="185"/>
      <c r="EV7" s="185"/>
      <c r="EW7" s="185"/>
      <c r="EX7" s="185"/>
      <c r="EY7" s="185"/>
      <c r="EZ7" s="185"/>
      <c r="FA7" s="185"/>
      <c r="FB7" s="185"/>
      <c r="FC7" s="185"/>
      <c r="FD7" s="185"/>
      <c r="FE7" s="185"/>
    </row>
    <row r="8" spans="1:180" ht="12.75" customHeight="1" x14ac:dyDescent="0.2">
      <c r="A8" s="227" t="s">
        <v>448</v>
      </c>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2" t="s">
        <v>18</v>
      </c>
      <c r="BY8" s="222"/>
      <c r="BZ8" s="222"/>
      <c r="CA8" s="222"/>
      <c r="CB8" s="222"/>
      <c r="CC8" s="222"/>
      <c r="CD8" s="222"/>
      <c r="CE8" s="222"/>
      <c r="CF8" s="222" t="s">
        <v>74</v>
      </c>
      <c r="CG8" s="222"/>
      <c r="CH8" s="222"/>
      <c r="CI8" s="222"/>
      <c r="CJ8" s="222"/>
      <c r="CK8" s="222"/>
      <c r="CL8" s="222"/>
      <c r="CM8" s="222"/>
      <c r="CN8" s="222"/>
      <c r="CO8" s="222"/>
      <c r="CP8" s="222"/>
      <c r="CQ8" s="222"/>
      <c r="CR8" s="222"/>
      <c r="CS8" s="222" t="s">
        <v>74</v>
      </c>
      <c r="CT8" s="222"/>
      <c r="CU8" s="222"/>
      <c r="CV8" s="222"/>
      <c r="CW8" s="222"/>
      <c r="CX8" s="222"/>
      <c r="CY8" s="222"/>
      <c r="CZ8" s="222"/>
      <c r="DA8" s="222"/>
      <c r="DB8" s="222"/>
      <c r="DC8" s="222"/>
      <c r="DD8" s="222"/>
      <c r="DE8" s="222"/>
      <c r="DF8" s="184">
        <f>'справ.анал.таблица '!E9</f>
        <v>0</v>
      </c>
      <c r="DG8" s="185"/>
      <c r="DH8" s="185"/>
      <c r="DI8" s="185"/>
      <c r="DJ8" s="185"/>
      <c r="DK8" s="185"/>
      <c r="DL8" s="185"/>
      <c r="DM8" s="185"/>
      <c r="DN8" s="185"/>
      <c r="DO8" s="185"/>
      <c r="DP8" s="185"/>
      <c r="DQ8" s="185"/>
      <c r="DR8" s="185"/>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row>
    <row r="9" spans="1:180" x14ac:dyDescent="0.2">
      <c r="A9" s="228" t="s">
        <v>4</v>
      </c>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44" t="s">
        <v>123</v>
      </c>
      <c r="BY9" s="244"/>
      <c r="BZ9" s="244"/>
      <c r="CA9" s="244"/>
      <c r="CB9" s="244"/>
      <c r="CC9" s="244"/>
      <c r="CD9" s="244"/>
      <c r="CE9" s="244"/>
      <c r="CF9" s="244" t="s">
        <v>74</v>
      </c>
      <c r="CG9" s="244"/>
      <c r="CH9" s="244"/>
      <c r="CI9" s="244"/>
      <c r="CJ9" s="244"/>
      <c r="CK9" s="244"/>
      <c r="CL9" s="244"/>
      <c r="CM9" s="244"/>
      <c r="CN9" s="244"/>
      <c r="CO9" s="244"/>
      <c r="CP9" s="244"/>
      <c r="CQ9" s="244"/>
      <c r="CR9" s="244"/>
      <c r="CS9" s="244" t="s">
        <v>74</v>
      </c>
      <c r="CT9" s="244"/>
      <c r="CU9" s="244"/>
      <c r="CV9" s="244"/>
      <c r="CW9" s="244"/>
      <c r="CX9" s="244"/>
      <c r="CY9" s="244"/>
      <c r="CZ9" s="244"/>
      <c r="DA9" s="244"/>
      <c r="DB9" s="244"/>
      <c r="DC9" s="244"/>
      <c r="DD9" s="244"/>
      <c r="DE9" s="244"/>
      <c r="DF9" s="242">
        <f>DF10+DF13+DF17+DF20+DF30+DF25</f>
        <v>80061855.900000006</v>
      </c>
      <c r="DG9" s="243"/>
      <c r="DH9" s="243"/>
      <c r="DI9" s="243"/>
      <c r="DJ9" s="243"/>
      <c r="DK9" s="243"/>
      <c r="DL9" s="243"/>
      <c r="DM9" s="243"/>
      <c r="DN9" s="243"/>
      <c r="DO9" s="243"/>
      <c r="DP9" s="243"/>
      <c r="DQ9" s="243"/>
      <c r="DR9" s="243"/>
      <c r="DS9" s="242">
        <f>DS10+DS13+DS17+DS20+DS27+DS30</f>
        <v>80061855.900000006</v>
      </c>
      <c r="DT9" s="243"/>
      <c r="DU9" s="243"/>
      <c r="DV9" s="243"/>
      <c r="DW9" s="243"/>
      <c r="DX9" s="243"/>
      <c r="DY9" s="243"/>
      <c r="DZ9" s="243"/>
      <c r="EA9" s="243"/>
      <c r="EB9" s="243"/>
      <c r="EC9" s="243"/>
      <c r="ED9" s="243"/>
      <c r="EE9" s="243"/>
      <c r="EF9" s="242">
        <f>EF10+EF13+EF17+EF20+EF27+EF30</f>
        <v>80061855.900000006</v>
      </c>
      <c r="EG9" s="243"/>
      <c r="EH9" s="243"/>
      <c r="EI9" s="243"/>
      <c r="EJ9" s="243"/>
      <c r="EK9" s="243"/>
      <c r="EL9" s="243"/>
      <c r="EM9" s="243"/>
      <c r="EN9" s="243"/>
      <c r="EO9" s="243"/>
      <c r="EP9" s="243"/>
      <c r="EQ9" s="243"/>
      <c r="ER9" s="243"/>
      <c r="ES9" s="242">
        <f>ES10+ES13+ES17+ES20+ES27+ES30</f>
        <v>0</v>
      </c>
      <c r="ET9" s="243"/>
      <c r="EU9" s="243"/>
      <c r="EV9" s="243"/>
      <c r="EW9" s="243"/>
      <c r="EX9" s="243"/>
      <c r="EY9" s="243"/>
      <c r="EZ9" s="243"/>
      <c r="FA9" s="243"/>
      <c r="FB9" s="243"/>
      <c r="FC9" s="243"/>
      <c r="FD9" s="243"/>
      <c r="FE9" s="243"/>
    </row>
    <row r="10" spans="1:180" s="50" customFormat="1" ht="22.5" customHeight="1" x14ac:dyDescent="0.15">
      <c r="A10" s="195" t="s">
        <v>231</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223" t="s">
        <v>124</v>
      </c>
      <c r="BY10" s="223"/>
      <c r="BZ10" s="223"/>
      <c r="CA10" s="223"/>
      <c r="CB10" s="223"/>
      <c r="CC10" s="223"/>
      <c r="CD10" s="223"/>
      <c r="CE10" s="223"/>
      <c r="CF10" s="223" t="s">
        <v>232</v>
      </c>
      <c r="CG10" s="223"/>
      <c r="CH10" s="223"/>
      <c r="CI10" s="223"/>
      <c r="CJ10" s="223"/>
      <c r="CK10" s="223"/>
      <c r="CL10" s="223"/>
      <c r="CM10" s="223"/>
      <c r="CN10" s="223"/>
      <c r="CO10" s="223"/>
      <c r="CP10" s="223"/>
      <c r="CQ10" s="223"/>
      <c r="CR10" s="223"/>
      <c r="CS10" s="223" t="s">
        <v>74</v>
      </c>
      <c r="CT10" s="223"/>
      <c r="CU10" s="223"/>
      <c r="CV10" s="223"/>
      <c r="CW10" s="223"/>
      <c r="CX10" s="223"/>
      <c r="CY10" s="223"/>
      <c r="CZ10" s="223"/>
      <c r="DA10" s="223"/>
      <c r="DB10" s="223"/>
      <c r="DC10" s="223"/>
      <c r="DD10" s="223"/>
      <c r="DE10" s="223"/>
      <c r="DF10" s="184">
        <f>DF11</f>
        <v>0</v>
      </c>
      <c r="DG10" s="185"/>
      <c r="DH10" s="185"/>
      <c r="DI10" s="185"/>
      <c r="DJ10" s="185"/>
      <c r="DK10" s="185"/>
      <c r="DL10" s="185"/>
      <c r="DM10" s="185"/>
      <c r="DN10" s="185"/>
      <c r="DO10" s="185"/>
      <c r="DP10" s="185"/>
      <c r="DQ10" s="185"/>
      <c r="DR10" s="185"/>
      <c r="DS10" s="184">
        <f>DS11</f>
        <v>0</v>
      </c>
      <c r="DT10" s="185"/>
      <c r="DU10" s="185"/>
      <c r="DV10" s="185"/>
      <c r="DW10" s="185"/>
      <c r="DX10" s="185"/>
      <c r="DY10" s="185"/>
      <c r="DZ10" s="185"/>
      <c r="EA10" s="185"/>
      <c r="EB10" s="185"/>
      <c r="EC10" s="185"/>
      <c r="ED10" s="185"/>
      <c r="EE10" s="185"/>
      <c r="EF10" s="184">
        <f>EF11</f>
        <v>0</v>
      </c>
      <c r="EG10" s="185"/>
      <c r="EH10" s="185"/>
      <c r="EI10" s="185"/>
      <c r="EJ10" s="185"/>
      <c r="EK10" s="185"/>
      <c r="EL10" s="185"/>
      <c r="EM10" s="185"/>
      <c r="EN10" s="185"/>
      <c r="EO10" s="185"/>
      <c r="EP10" s="185"/>
      <c r="EQ10" s="185"/>
      <c r="ER10" s="185"/>
      <c r="ES10" s="184">
        <f>ES11</f>
        <v>0</v>
      </c>
      <c r="ET10" s="185"/>
      <c r="EU10" s="185"/>
      <c r="EV10" s="185"/>
      <c r="EW10" s="185"/>
      <c r="EX10" s="185"/>
      <c r="EY10" s="185"/>
      <c r="EZ10" s="185"/>
      <c r="FA10" s="185"/>
      <c r="FB10" s="185"/>
      <c r="FC10" s="185"/>
      <c r="FD10" s="185"/>
      <c r="FE10" s="185"/>
    </row>
    <row r="11" spans="1:180" x14ac:dyDescent="0.2">
      <c r="A11" s="245" t="s">
        <v>5</v>
      </c>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7"/>
      <c r="BX11" s="222" t="s">
        <v>81</v>
      </c>
      <c r="BY11" s="222"/>
      <c r="BZ11" s="222"/>
      <c r="CA11" s="222"/>
      <c r="CB11" s="222"/>
      <c r="CC11" s="222"/>
      <c r="CD11" s="222"/>
      <c r="CE11" s="222"/>
      <c r="CF11" s="222" t="s">
        <v>232</v>
      </c>
      <c r="CG11" s="222"/>
      <c r="CH11" s="222"/>
      <c r="CI11" s="222"/>
      <c r="CJ11" s="222"/>
      <c r="CK11" s="222"/>
      <c r="CL11" s="222"/>
      <c r="CM11" s="222"/>
      <c r="CN11" s="222"/>
      <c r="CO11" s="222"/>
      <c r="CP11" s="222"/>
      <c r="CQ11" s="222"/>
      <c r="CR11" s="222"/>
      <c r="CS11" s="222" t="s">
        <v>354</v>
      </c>
      <c r="CT11" s="222"/>
      <c r="CU11" s="222"/>
      <c r="CV11" s="222"/>
      <c r="CW11" s="222"/>
      <c r="CX11" s="222"/>
      <c r="CY11" s="222"/>
      <c r="CZ11" s="222"/>
      <c r="DA11" s="222"/>
      <c r="DB11" s="222"/>
      <c r="DC11" s="222"/>
      <c r="DD11" s="222"/>
      <c r="DE11" s="222"/>
      <c r="DF11" s="182">
        <f>'справ.анал.таблица '!E12</f>
        <v>0</v>
      </c>
      <c r="DG11" s="183"/>
      <c r="DH11" s="183"/>
      <c r="DI11" s="183"/>
      <c r="DJ11" s="183"/>
      <c r="DK11" s="183"/>
      <c r="DL11" s="183"/>
      <c r="DM11" s="183"/>
      <c r="DN11" s="183"/>
      <c r="DO11" s="183"/>
      <c r="DP11" s="183"/>
      <c r="DQ11" s="183"/>
      <c r="DR11" s="183"/>
      <c r="DS11" s="182">
        <f>'справ.анал.таблица '!K12</f>
        <v>0</v>
      </c>
      <c r="DT11" s="183"/>
      <c r="DU11" s="183"/>
      <c r="DV11" s="183"/>
      <c r="DW11" s="183"/>
      <c r="DX11" s="183"/>
      <c r="DY11" s="183"/>
      <c r="DZ11" s="183"/>
      <c r="EA11" s="183"/>
      <c r="EB11" s="183"/>
      <c r="EC11" s="183"/>
      <c r="ED11" s="183"/>
      <c r="EE11" s="183"/>
      <c r="EF11" s="182">
        <f>'справ.анал.таблица '!X12</f>
        <v>0</v>
      </c>
      <c r="EG11" s="183"/>
      <c r="EH11" s="183"/>
      <c r="EI11" s="183"/>
      <c r="EJ11" s="183"/>
      <c r="EK11" s="183"/>
      <c r="EL11" s="183"/>
      <c r="EM11" s="183"/>
      <c r="EN11" s="183"/>
      <c r="EO11" s="183"/>
      <c r="EP11" s="183"/>
      <c r="EQ11" s="183"/>
      <c r="ER11" s="183"/>
      <c r="ES11" s="182">
        <f>'справ.анал.таблица '!AK12</f>
        <v>0</v>
      </c>
      <c r="ET11" s="183"/>
      <c r="EU11" s="183"/>
      <c r="EV11" s="183"/>
      <c r="EW11" s="183"/>
      <c r="EX11" s="183"/>
      <c r="EY11" s="183"/>
      <c r="EZ11" s="183"/>
      <c r="FA11" s="183"/>
      <c r="FB11" s="183"/>
      <c r="FC11" s="183"/>
      <c r="FD11" s="183"/>
      <c r="FE11" s="183"/>
      <c r="FU11" s="105"/>
    </row>
    <row r="12" spans="1:180" ht="5.25" hidden="1" customHeight="1" x14ac:dyDescent="0.2">
      <c r="A12" s="248"/>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50"/>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2"/>
      <c r="DA12" s="222"/>
      <c r="DB12" s="222"/>
      <c r="DC12" s="222"/>
      <c r="DD12" s="222"/>
      <c r="DE12" s="222"/>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U12" s="105"/>
    </row>
    <row r="13" spans="1:180" s="50" customFormat="1" ht="11.25" customHeight="1" x14ac:dyDescent="0.15">
      <c r="A13" s="195" t="s">
        <v>6</v>
      </c>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223" t="s">
        <v>125</v>
      </c>
      <c r="BY13" s="223"/>
      <c r="BZ13" s="223"/>
      <c r="CA13" s="223"/>
      <c r="CB13" s="223"/>
      <c r="CC13" s="223"/>
      <c r="CD13" s="223"/>
      <c r="CE13" s="223"/>
      <c r="CF13" s="223" t="s">
        <v>120</v>
      </c>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184">
        <f>DF14+DF16</f>
        <v>80061855.900000006</v>
      </c>
      <c r="DG13" s="185"/>
      <c r="DH13" s="185"/>
      <c r="DI13" s="185"/>
      <c r="DJ13" s="185"/>
      <c r="DK13" s="185"/>
      <c r="DL13" s="185"/>
      <c r="DM13" s="185"/>
      <c r="DN13" s="185"/>
      <c r="DO13" s="185"/>
      <c r="DP13" s="185"/>
      <c r="DQ13" s="185"/>
      <c r="DR13" s="185"/>
      <c r="DS13" s="184">
        <f>DS14+DS16</f>
        <v>80061855.900000006</v>
      </c>
      <c r="DT13" s="185"/>
      <c r="DU13" s="185"/>
      <c r="DV13" s="185"/>
      <c r="DW13" s="185"/>
      <c r="DX13" s="185"/>
      <c r="DY13" s="185"/>
      <c r="DZ13" s="185"/>
      <c r="EA13" s="185"/>
      <c r="EB13" s="185"/>
      <c r="EC13" s="185"/>
      <c r="ED13" s="185"/>
      <c r="EE13" s="185"/>
      <c r="EF13" s="184">
        <f>EF14+EF16</f>
        <v>80061855.900000006</v>
      </c>
      <c r="EG13" s="185"/>
      <c r="EH13" s="185"/>
      <c r="EI13" s="185"/>
      <c r="EJ13" s="185"/>
      <c r="EK13" s="185"/>
      <c r="EL13" s="185"/>
      <c r="EM13" s="185"/>
      <c r="EN13" s="185"/>
      <c r="EO13" s="185"/>
      <c r="EP13" s="185"/>
      <c r="EQ13" s="185"/>
      <c r="ER13" s="185"/>
      <c r="ES13" s="184">
        <f>ES14+ES16</f>
        <v>0</v>
      </c>
      <c r="ET13" s="185"/>
      <c r="EU13" s="185"/>
      <c r="EV13" s="185"/>
      <c r="EW13" s="185"/>
      <c r="EX13" s="185"/>
      <c r="EY13" s="185"/>
      <c r="EZ13" s="185"/>
      <c r="FA13" s="185"/>
      <c r="FB13" s="185"/>
      <c r="FC13" s="185"/>
      <c r="FD13" s="185"/>
      <c r="FE13" s="185"/>
    </row>
    <row r="14" spans="1:180" ht="34.5" customHeight="1" x14ac:dyDescent="0.2">
      <c r="A14" s="229" t="s">
        <v>233</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2" t="s">
        <v>126</v>
      </c>
      <c r="BY14" s="222"/>
      <c r="BZ14" s="222"/>
      <c r="CA14" s="222"/>
      <c r="CB14" s="222"/>
      <c r="CC14" s="222"/>
      <c r="CD14" s="222"/>
      <c r="CE14" s="222"/>
      <c r="CF14" s="222" t="s">
        <v>120</v>
      </c>
      <c r="CG14" s="222"/>
      <c r="CH14" s="222"/>
      <c r="CI14" s="222"/>
      <c r="CJ14" s="222"/>
      <c r="CK14" s="222"/>
      <c r="CL14" s="222"/>
      <c r="CM14" s="222"/>
      <c r="CN14" s="222"/>
      <c r="CO14" s="222"/>
      <c r="CP14" s="222"/>
      <c r="CQ14" s="222"/>
      <c r="CR14" s="222"/>
      <c r="CS14" s="222" t="s">
        <v>241</v>
      </c>
      <c r="CT14" s="222"/>
      <c r="CU14" s="222"/>
      <c r="CV14" s="222"/>
      <c r="CW14" s="222"/>
      <c r="CX14" s="222"/>
      <c r="CY14" s="222"/>
      <c r="CZ14" s="222"/>
      <c r="DA14" s="222"/>
      <c r="DB14" s="222"/>
      <c r="DC14" s="222"/>
      <c r="DD14" s="222"/>
      <c r="DE14" s="222"/>
      <c r="DF14" s="182">
        <f>'справ.анал.таблица '!E15</f>
        <v>70061855.900000006</v>
      </c>
      <c r="DG14" s="183"/>
      <c r="DH14" s="183"/>
      <c r="DI14" s="183"/>
      <c r="DJ14" s="183"/>
      <c r="DK14" s="183"/>
      <c r="DL14" s="183"/>
      <c r="DM14" s="183"/>
      <c r="DN14" s="183"/>
      <c r="DO14" s="183"/>
      <c r="DP14" s="183"/>
      <c r="DQ14" s="183"/>
      <c r="DR14" s="183"/>
      <c r="DS14" s="182">
        <f>'справ.анал.таблица '!K15</f>
        <v>70061855.900000006</v>
      </c>
      <c r="DT14" s="183"/>
      <c r="DU14" s="183"/>
      <c r="DV14" s="183"/>
      <c r="DW14" s="183"/>
      <c r="DX14" s="183"/>
      <c r="DY14" s="183"/>
      <c r="DZ14" s="183"/>
      <c r="EA14" s="183"/>
      <c r="EB14" s="183"/>
      <c r="EC14" s="183"/>
      <c r="ED14" s="183"/>
      <c r="EE14" s="183"/>
      <c r="EF14" s="182">
        <f>'справ.анал.таблица '!L15</f>
        <v>70061855.900000006</v>
      </c>
      <c r="EG14" s="183"/>
      <c r="EH14" s="183"/>
      <c r="EI14" s="183"/>
      <c r="EJ14" s="183"/>
      <c r="EK14" s="183"/>
      <c r="EL14" s="183"/>
      <c r="EM14" s="183"/>
      <c r="EN14" s="183"/>
      <c r="EO14" s="183"/>
      <c r="EP14" s="183"/>
      <c r="EQ14" s="183"/>
      <c r="ER14" s="183"/>
      <c r="ES14" s="182">
        <f>'справ.анал.таблица '!AK15</f>
        <v>0</v>
      </c>
      <c r="ET14" s="183"/>
      <c r="EU14" s="183"/>
      <c r="EV14" s="183"/>
      <c r="EW14" s="183"/>
      <c r="EX14" s="183"/>
      <c r="EY14" s="183"/>
      <c r="EZ14" s="183"/>
      <c r="FA14" s="183"/>
      <c r="FB14" s="183"/>
      <c r="FC14" s="183"/>
      <c r="FD14" s="183"/>
      <c r="FE14" s="183"/>
      <c r="FU14" s="105"/>
      <c r="FX14" s="105"/>
    </row>
    <row r="15" spans="1:180" s="119" customFormat="1" ht="24.75" customHeight="1" x14ac:dyDescent="0.2">
      <c r="A15" s="203" t="s">
        <v>495</v>
      </c>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5"/>
      <c r="BX15" s="170" t="s">
        <v>496</v>
      </c>
      <c r="BY15" s="171"/>
      <c r="BZ15" s="171"/>
      <c r="CA15" s="171"/>
      <c r="CB15" s="171"/>
      <c r="CC15" s="171"/>
      <c r="CD15" s="171"/>
      <c r="CE15" s="172"/>
      <c r="CF15" s="170" t="s">
        <v>120</v>
      </c>
      <c r="CG15" s="171"/>
      <c r="CH15" s="171"/>
      <c r="CI15" s="171"/>
      <c r="CJ15" s="171"/>
      <c r="CK15" s="171"/>
      <c r="CL15" s="171"/>
      <c r="CM15" s="171"/>
      <c r="CN15" s="171"/>
      <c r="CO15" s="171"/>
      <c r="CP15" s="171"/>
      <c r="CQ15" s="171"/>
      <c r="CR15" s="172"/>
      <c r="CS15" s="170" t="s">
        <v>241</v>
      </c>
      <c r="CT15" s="171"/>
      <c r="CU15" s="171"/>
      <c r="CV15" s="171"/>
      <c r="CW15" s="171"/>
      <c r="CX15" s="171"/>
      <c r="CY15" s="171"/>
      <c r="CZ15" s="171"/>
      <c r="DA15" s="171"/>
      <c r="DB15" s="171"/>
      <c r="DC15" s="171"/>
      <c r="DD15" s="171"/>
      <c r="DE15" s="172"/>
      <c r="DF15" s="173">
        <v>0</v>
      </c>
      <c r="DG15" s="174"/>
      <c r="DH15" s="174"/>
      <c r="DI15" s="174"/>
      <c r="DJ15" s="174"/>
      <c r="DK15" s="174"/>
      <c r="DL15" s="174"/>
      <c r="DM15" s="174"/>
      <c r="DN15" s="174"/>
      <c r="DO15" s="174"/>
      <c r="DP15" s="174"/>
      <c r="DQ15" s="174"/>
      <c r="DR15" s="175"/>
      <c r="DS15" s="173">
        <v>0</v>
      </c>
      <c r="DT15" s="174"/>
      <c r="DU15" s="174"/>
      <c r="DV15" s="174"/>
      <c r="DW15" s="174"/>
      <c r="DX15" s="174"/>
      <c r="DY15" s="174"/>
      <c r="DZ15" s="174"/>
      <c r="EA15" s="174"/>
      <c r="EB15" s="174"/>
      <c r="EC15" s="174"/>
      <c r="ED15" s="174"/>
      <c r="EE15" s="175"/>
      <c r="EF15" s="173">
        <v>0</v>
      </c>
      <c r="EG15" s="174"/>
      <c r="EH15" s="174"/>
      <c r="EI15" s="174"/>
      <c r="EJ15" s="174"/>
      <c r="EK15" s="174"/>
      <c r="EL15" s="174"/>
      <c r="EM15" s="174"/>
      <c r="EN15" s="174"/>
      <c r="EO15" s="174"/>
      <c r="EP15" s="174"/>
      <c r="EQ15" s="174"/>
      <c r="ER15" s="175"/>
      <c r="ES15" s="173">
        <v>0</v>
      </c>
      <c r="ET15" s="174"/>
      <c r="EU15" s="174"/>
      <c r="EV15" s="174"/>
      <c r="EW15" s="174"/>
      <c r="EX15" s="174"/>
      <c r="EY15" s="174"/>
      <c r="EZ15" s="174"/>
      <c r="FA15" s="174"/>
      <c r="FB15" s="174"/>
      <c r="FC15" s="174"/>
      <c r="FD15" s="174"/>
      <c r="FE15" s="175"/>
      <c r="FU15" s="105"/>
      <c r="FX15" s="105"/>
    </row>
    <row r="16" spans="1:180" ht="14.25" customHeight="1" x14ac:dyDescent="0.2">
      <c r="A16" s="224" t="s">
        <v>80</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2" t="s">
        <v>119</v>
      </c>
      <c r="BY16" s="222"/>
      <c r="BZ16" s="222"/>
      <c r="CA16" s="222"/>
      <c r="CB16" s="222"/>
      <c r="CC16" s="222"/>
      <c r="CD16" s="222"/>
      <c r="CE16" s="222"/>
      <c r="CF16" s="222" t="s">
        <v>120</v>
      </c>
      <c r="CG16" s="222"/>
      <c r="CH16" s="222"/>
      <c r="CI16" s="222"/>
      <c r="CJ16" s="222"/>
      <c r="CK16" s="222"/>
      <c r="CL16" s="222"/>
      <c r="CM16" s="222"/>
      <c r="CN16" s="222"/>
      <c r="CO16" s="222"/>
      <c r="CP16" s="222"/>
      <c r="CQ16" s="222"/>
      <c r="CR16" s="222"/>
      <c r="CS16" s="222" t="s">
        <v>241</v>
      </c>
      <c r="CT16" s="222"/>
      <c r="CU16" s="222"/>
      <c r="CV16" s="222"/>
      <c r="CW16" s="222"/>
      <c r="CX16" s="222"/>
      <c r="CY16" s="222"/>
      <c r="CZ16" s="222"/>
      <c r="DA16" s="222"/>
      <c r="DB16" s="222"/>
      <c r="DC16" s="222"/>
      <c r="DD16" s="222"/>
      <c r="DE16" s="222"/>
      <c r="DF16" s="182">
        <f>'справ.анал.таблица '!E17</f>
        <v>10000000</v>
      </c>
      <c r="DG16" s="183"/>
      <c r="DH16" s="183"/>
      <c r="DI16" s="183"/>
      <c r="DJ16" s="183"/>
      <c r="DK16" s="183"/>
      <c r="DL16" s="183"/>
      <c r="DM16" s="183"/>
      <c r="DN16" s="183"/>
      <c r="DO16" s="183"/>
      <c r="DP16" s="183"/>
      <c r="DQ16" s="183"/>
      <c r="DR16" s="183"/>
      <c r="DS16" s="182">
        <f>'справ.анал.таблица '!K17</f>
        <v>10000000</v>
      </c>
      <c r="DT16" s="183"/>
      <c r="DU16" s="183"/>
      <c r="DV16" s="183"/>
      <c r="DW16" s="183"/>
      <c r="DX16" s="183"/>
      <c r="DY16" s="183"/>
      <c r="DZ16" s="183"/>
      <c r="EA16" s="183"/>
      <c r="EB16" s="183"/>
      <c r="EC16" s="183"/>
      <c r="ED16" s="183"/>
      <c r="EE16" s="183"/>
      <c r="EF16" s="182">
        <f>'справ.анал.таблица '!L17</f>
        <v>10000000</v>
      </c>
      <c r="EG16" s="183"/>
      <c r="EH16" s="183"/>
      <c r="EI16" s="183"/>
      <c r="EJ16" s="183"/>
      <c r="EK16" s="183"/>
      <c r="EL16" s="183"/>
      <c r="EM16" s="183"/>
      <c r="EN16" s="183"/>
      <c r="EO16" s="183"/>
      <c r="EP16" s="183"/>
      <c r="EQ16" s="183"/>
      <c r="ER16" s="183"/>
      <c r="ES16" s="182">
        <f>'справ.анал.таблица '!AK17</f>
        <v>0</v>
      </c>
      <c r="ET16" s="183"/>
      <c r="EU16" s="183"/>
      <c r="EV16" s="183"/>
      <c r="EW16" s="183"/>
      <c r="EX16" s="183"/>
      <c r="EY16" s="183"/>
      <c r="EZ16" s="183"/>
      <c r="FA16" s="183"/>
      <c r="FB16" s="183"/>
      <c r="FC16" s="183"/>
      <c r="FD16" s="183"/>
      <c r="FE16" s="183"/>
    </row>
    <row r="17" spans="1:161" s="50" customFormat="1" ht="17.25" customHeight="1" x14ac:dyDescent="0.15">
      <c r="A17" s="195" t="s">
        <v>7</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223" t="s">
        <v>127</v>
      </c>
      <c r="BY17" s="223"/>
      <c r="BZ17" s="223"/>
      <c r="CA17" s="223"/>
      <c r="CB17" s="223"/>
      <c r="CC17" s="223"/>
      <c r="CD17" s="223"/>
      <c r="CE17" s="223"/>
      <c r="CF17" s="223" t="s">
        <v>129</v>
      </c>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184">
        <f>DF18</f>
        <v>0</v>
      </c>
      <c r="DG17" s="185"/>
      <c r="DH17" s="185"/>
      <c r="DI17" s="185"/>
      <c r="DJ17" s="185"/>
      <c r="DK17" s="185"/>
      <c r="DL17" s="185"/>
      <c r="DM17" s="185"/>
      <c r="DN17" s="185"/>
      <c r="DO17" s="185"/>
      <c r="DP17" s="185"/>
      <c r="DQ17" s="185"/>
      <c r="DR17" s="185"/>
      <c r="DS17" s="184">
        <f>DS18</f>
        <v>0</v>
      </c>
      <c r="DT17" s="185"/>
      <c r="DU17" s="185"/>
      <c r="DV17" s="185"/>
      <c r="DW17" s="185"/>
      <c r="DX17" s="185"/>
      <c r="DY17" s="185"/>
      <c r="DZ17" s="185"/>
      <c r="EA17" s="185"/>
      <c r="EB17" s="185"/>
      <c r="EC17" s="185"/>
      <c r="ED17" s="185"/>
      <c r="EE17" s="185"/>
      <c r="EF17" s="184">
        <f>EF18</f>
        <v>0</v>
      </c>
      <c r="EG17" s="185"/>
      <c r="EH17" s="185"/>
      <c r="EI17" s="185"/>
      <c r="EJ17" s="185"/>
      <c r="EK17" s="185"/>
      <c r="EL17" s="185"/>
      <c r="EM17" s="185"/>
      <c r="EN17" s="185"/>
      <c r="EO17" s="185"/>
      <c r="EP17" s="185"/>
      <c r="EQ17" s="185"/>
      <c r="ER17" s="185"/>
      <c r="ES17" s="184">
        <f>ES18</f>
        <v>0</v>
      </c>
      <c r="ET17" s="185"/>
      <c r="EU17" s="185"/>
      <c r="EV17" s="185"/>
      <c r="EW17" s="185"/>
      <c r="EX17" s="185"/>
      <c r="EY17" s="185"/>
      <c r="EZ17" s="185"/>
      <c r="FA17" s="185"/>
      <c r="FB17" s="185"/>
      <c r="FC17" s="185"/>
      <c r="FD17" s="185"/>
      <c r="FE17" s="185"/>
    </row>
    <row r="18" spans="1:161" ht="8.25" customHeight="1" x14ac:dyDescent="0.2">
      <c r="A18" s="230" t="s">
        <v>5</v>
      </c>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2"/>
      <c r="BX18" s="222" t="s">
        <v>113</v>
      </c>
      <c r="BY18" s="222"/>
      <c r="BZ18" s="222"/>
      <c r="CA18" s="222"/>
      <c r="CB18" s="222"/>
      <c r="CC18" s="222"/>
      <c r="CD18" s="222"/>
      <c r="CE18" s="222"/>
      <c r="CF18" s="222" t="s">
        <v>129</v>
      </c>
      <c r="CG18" s="222"/>
      <c r="CH18" s="222"/>
      <c r="CI18" s="222"/>
      <c r="CJ18" s="222"/>
      <c r="CK18" s="222"/>
      <c r="CL18" s="222"/>
      <c r="CM18" s="222"/>
      <c r="CN18" s="222"/>
      <c r="CO18" s="222"/>
      <c r="CP18" s="222"/>
      <c r="CQ18" s="222"/>
      <c r="CR18" s="222"/>
      <c r="CS18" s="222" t="s">
        <v>355</v>
      </c>
      <c r="CT18" s="222"/>
      <c r="CU18" s="222"/>
      <c r="CV18" s="222"/>
      <c r="CW18" s="222"/>
      <c r="CX18" s="222"/>
      <c r="CY18" s="222"/>
      <c r="CZ18" s="222"/>
      <c r="DA18" s="222"/>
      <c r="DB18" s="222"/>
      <c r="DC18" s="222"/>
      <c r="DD18" s="222"/>
      <c r="DE18" s="222"/>
      <c r="DF18" s="182">
        <f>'справ.анал.таблица '!E20</f>
        <v>0</v>
      </c>
      <c r="DG18" s="183"/>
      <c r="DH18" s="183"/>
      <c r="DI18" s="183"/>
      <c r="DJ18" s="183"/>
      <c r="DK18" s="183"/>
      <c r="DL18" s="183"/>
      <c r="DM18" s="183"/>
      <c r="DN18" s="183"/>
      <c r="DO18" s="183"/>
      <c r="DP18" s="183"/>
      <c r="DQ18" s="183"/>
      <c r="DR18" s="183"/>
      <c r="DS18" s="182">
        <f>'справ.анал.таблица '!K20</f>
        <v>0</v>
      </c>
      <c r="DT18" s="183"/>
      <c r="DU18" s="183"/>
      <c r="DV18" s="183"/>
      <c r="DW18" s="183"/>
      <c r="DX18" s="183"/>
      <c r="DY18" s="183"/>
      <c r="DZ18" s="183"/>
      <c r="EA18" s="183"/>
      <c r="EB18" s="183"/>
      <c r="EC18" s="183"/>
      <c r="ED18" s="183"/>
      <c r="EE18" s="183"/>
      <c r="EF18" s="182">
        <f>'справ.анал.таблица '!X20</f>
        <v>0</v>
      </c>
      <c r="EG18" s="183"/>
      <c r="EH18" s="183"/>
      <c r="EI18" s="183"/>
      <c r="EJ18" s="183"/>
      <c r="EK18" s="183"/>
      <c r="EL18" s="183"/>
      <c r="EM18" s="183"/>
      <c r="EN18" s="183"/>
      <c r="EO18" s="183"/>
      <c r="EP18" s="183"/>
      <c r="EQ18" s="183"/>
      <c r="ER18" s="183"/>
      <c r="ES18" s="182">
        <f>'справ.анал.таблица '!AK20</f>
        <v>0</v>
      </c>
      <c r="ET18" s="183"/>
      <c r="EU18" s="183"/>
      <c r="EV18" s="183"/>
      <c r="EW18" s="183"/>
      <c r="EX18" s="183"/>
      <c r="EY18" s="183"/>
      <c r="EZ18" s="183"/>
      <c r="FA18" s="183"/>
      <c r="FB18" s="183"/>
      <c r="FC18" s="183"/>
      <c r="FD18" s="183"/>
      <c r="FE18" s="183"/>
    </row>
    <row r="19" spans="1:161" ht="9" customHeight="1" x14ac:dyDescent="0.2">
      <c r="A19" s="233"/>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4"/>
      <c r="BV19" s="234"/>
      <c r="BW19" s="235"/>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2"/>
      <c r="DA19" s="222"/>
      <c r="DB19" s="222"/>
      <c r="DC19" s="222"/>
      <c r="DD19" s="222"/>
      <c r="DE19" s="222"/>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row>
    <row r="20" spans="1:161" s="50" customFormat="1" ht="12" customHeight="1" x14ac:dyDescent="0.15">
      <c r="A20" s="195" t="s">
        <v>8</v>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223" t="s">
        <v>128</v>
      </c>
      <c r="BY20" s="223"/>
      <c r="BZ20" s="223"/>
      <c r="CA20" s="223"/>
      <c r="CB20" s="223"/>
      <c r="CC20" s="223"/>
      <c r="CD20" s="223"/>
      <c r="CE20" s="223"/>
      <c r="CF20" s="223" t="s">
        <v>110</v>
      </c>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184">
        <f>DF21+DF24+DF26+DF23+DF25</f>
        <v>0</v>
      </c>
      <c r="DG20" s="184"/>
      <c r="DH20" s="184"/>
      <c r="DI20" s="184"/>
      <c r="DJ20" s="184"/>
      <c r="DK20" s="184"/>
      <c r="DL20" s="184"/>
      <c r="DM20" s="184"/>
      <c r="DN20" s="184"/>
      <c r="DO20" s="184"/>
      <c r="DP20" s="184"/>
      <c r="DQ20" s="184"/>
      <c r="DR20" s="184"/>
      <c r="DS20" s="185">
        <f>DS21+DS24+DS25+DS26</f>
        <v>0</v>
      </c>
      <c r="DT20" s="185"/>
      <c r="DU20" s="185"/>
      <c r="DV20" s="185"/>
      <c r="DW20" s="185"/>
      <c r="DX20" s="185"/>
      <c r="DY20" s="185"/>
      <c r="DZ20" s="185"/>
      <c r="EA20" s="185"/>
      <c r="EB20" s="185"/>
      <c r="EC20" s="185"/>
      <c r="ED20" s="185"/>
      <c r="EE20" s="185"/>
      <c r="EF20" s="185">
        <f>EF21+EF24+EF25+EF26</f>
        <v>0</v>
      </c>
      <c r="EG20" s="185"/>
      <c r="EH20" s="185"/>
      <c r="EI20" s="185"/>
      <c r="EJ20" s="185"/>
      <c r="EK20" s="185"/>
      <c r="EL20" s="185"/>
      <c r="EM20" s="185"/>
      <c r="EN20" s="185"/>
      <c r="EO20" s="185"/>
      <c r="EP20" s="185"/>
      <c r="EQ20" s="185"/>
      <c r="ER20" s="185"/>
      <c r="ES20" s="185">
        <f>ES21+ES24+ES25+ES26</f>
        <v>0</v>
      </c>
      <c r="ET20" s="185"/>
      <c r="EU20" s="185"/>
      <c r="EV20" s="185"/>
      <c r="EW20" s="185"/>
      <c r="EX20" s="185"/>
      <c r="EY20" s="185"/>
      <c r="EZ20" s="185"/>
      <c r="FA20" s="185"/>
      <c r="FB20" s="185"/>
      <c r="FC20" s="185"/>
      <c r="FD20" s="185"/>
      <c r="FE20" s="185"/>
    </row>
    <row r="21" spans="1:161" ht="13.5" customHeight="1" x14ac:dyDescent="0.2">
      <c r="A21" s="225" t="s">
        <v>5</v>
      </c>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2" t="s">
        <v>131</v>
      </c>
      <c r="BY21" s="222"/>
      <c r="BZ21" s="222"/>
      <c r="CA21" s="222"/>
      <c r="CB21" s="222"/>
      <c r="CC21" s="222"/>
      <c r="CD21" s="222"/>
      <c r="CE21" s="222"/>
      <c r="CF21" s="222" t="s">
        <v>110</v>
      </c>
      <c r="CG21" s="222"/>
      <c r="CH21" s="222"/>
      <c r="CI21" s="222"/>
      <c r="CJ21" s="222"/>
      <c r="CK21" s="222"/>
      <c r="CL21" s="222"/>
      <c r="CM21" s="222"/>
      <c r="CN21" s="222"/>
      <c r="CO21" s="222"/>
      <c r="CP21" s="222"/>
      <c r="CQ21" s="222"/>
      <c r="CR21" s="222"/>
      <c r="CS21" s="222" t="s">
        <v>356</v>
      </c>
      <c r="CT21" s="222"/>
      <c r="CU21" s="222"/>
      <c r="CV21" s="222"/>
      <c r="CW21" s="222"/>
      <c r="CX21" s="222"/>
      <c r="CY21" s="222"/>
      <c r="CZ21" s="222"/>
      <c r="DA21" s="222"/>
      <c r="DB21" s="222"/>
      <c r="DC21" s="222"/>
      <c r="DD21" s="222"/>
      <c r="DE21" s="222"/>
      <c r="DF21" s="182">
        <f>'справ.анал.таблица '!E22</f>
        <v>0</v>
      </c>
      <c r="DG21" s="183"/>
      <c r="DH21" s="183"/>
      <c r="DI21" s="183"/>
      <c r="DJ21" s="183"/>
      <c r="DK21" s="183"/>
      <c r="DL21" s="183"/>
      <c r="DM21" s="183"/>
      <c r="DN21" s="183"/>
      <c r="DO21" s="183"/>
      <c r="DP21" s="183"/>
      <c r="DQ21" s="183"/>
      <c r="DR21" s="183"/>
      <c r="DS21" s="182">
        <f>'справ.анал.таблица '!K22</f>
        <v>0</v>
      </c>
      <c r="DT21" s="183"/>
      <c r="DU21" s="183"/>
      <c r="DV21" s="183"/>
      <c r="DW21" s="183"/>
      <c r="DX21" s="183"/>
      <c r="DY21" s="183"/>
      <c r="DZ21" s="183"/>
      <c r="EA21" s="183"/>
      <c r="EB21" s="183"/>
      <c r="EC21" s="183"/>
      <c r="ED21" s="183"/>
      <c r="EE21" s="183"/>
      <c r="EF21" s="182">
        <f>'справ.анал.таблица '!X22</f>
        <v>0</v>
      </c>
      <c r="EG21" s="183"/>
      <c r="EH21" s="183"/>
      <c r="EI21" s="183"/>
      <c r="EJ21" s="183"/>
      <c r="EK21" s="183"/>
      <c r="EL21" s="183"/>
      <c r="EM21" s="183"/>
      <c r="EN21" s="183"/>
      <c r="EO21" s="183"/>
      <c r="EP21" s="183"/>
      <c r="EQ21" s="183"/>
      <c r="ER21" s="183"/>
      <c r="ES21" s="182">
        <f>'справ.анал.таблица '!AK22</f>
        <v>0</v>
      </c>
      <c r="ET21" s="183"/>
      <c r="EU21" s="183"/>
      <c r="EV21" s="183"/>
      <c r="EW21" s="183"/>
      <c r="EX21" s="183"/>
      <c r="EY21" s="183"/>
      <c r="EZ21" s="183"/>
      <c r="FA21" s="183"/>
      <c r="FB21" s="183"/>
      <c r="FC21" s="183"/>
      <c r="FD21" s="183"/>
      <c r="FE21" s="183"/>
    </row>
    <row r="22" spans="1:161" ht="12" customHeight="1" x14ac:dyDescent="0.2">
      <c r="A22" s="225" t="s">
        <v>234</v>
      </c>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2"/>
      <c r="DA22" s="222"/>
      <c r="DB22" s="222"/>
      <c r="DC22" s="222"/>
      <c r="DD22" s="222"/>
      <c r="DE22" s="222"/>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row>
    <row r="23" spans="1:161" s="117" customFormat="1" ht="12" customHeight="1" x14ac:dyDescent="0.2">
      <c r="A23" s="251" t="s">
        <v>521</v>
      </c>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3"/>
      <c r="BX23" s="170" t="s">
        <v>133</v>
      </c>
      <c r="BY23" s="171"/>
      <c r="BZ23" s="171"/>
      <c r="CA23" s="171"/>
      <c r="CB23" s="171"/>
      <c r="CC23" s="171"/>
      <c r="CD23" s="171"/>
      <c r="CE23" s="172"/>
      <c r="CF23" s="170" t="s">
        <v>358</v>
      </c>
      <c r="CG23" s="171"/>
      <c r="CH23" s="171"/>
      <c r="CI23" s="171"/>
      <c r="CJ23" s="171"/>
      <c r="CK23" s="171"/>
      <c r="CL23" s="171"/>
      <c r="CM23" s="171"/>
      <c r="CN23" s="171"/>
      <c r="CO23" s="171"/>
      <c r="CP23" s="171"/>
      <c r="CQ23" s="171"/>
      <c r="CR23" s="172"/>
      <c r="CS23" s="170" t="s">
        <v>359</v>
      </c>
      <c r="CT23" s="171"/>
      <c r="CU23" s="171"/>
      <c r="CV23" s="171"/>
      <c r="CW23" s="171"/>
      <c r="CX23" s="171"/>
      <c r="CY23" s="171"/>
      <c r="CZ23" s="171"/>
      <c r="DA23" s="171"/>
      <c r="DB23" s="171"/>
      <c r="DC23" s="171"/>
      <c r="DD23" s="171"/>
      <c r="DE23" s="172"/>
      <c r="DF23" s="209">
        <v>0</v>
      </c>
      <c r="DG23" s="210"/>
      <c r="DH23" s="210"/>
      <c r="DI23" s="210"/>
      <c r="DJ23" s="210"/>
      <c r="DK23" s="210"/>
      <c r="DL23" s="210"/>
      <c r="DM23" s="210"/>
      <c r="DN23" s="210"/>
      <c r="DO23" s="210"/>
      <c r="DP23" s="210"/>
      <c r="DQ23" s="210"/>
      <c r="DR23" s="211"/>
      <c r="DS23" s="209">
        <v>0</v>
      </c>
      <c r="DT23" s="210"/>
      <c r="DU23" s="210"/>
      <c r="DV23" s="210"/>
      <c r="DW23" s="210"/>
      <c r="DX23" s="210"/>
      <c r="DY23" s="210"/>
      <c r="DZ23" s="210"/>
      <c r="EA23" s="210"/>
      <c r="EB23" s="210"/>
      <c r="EC23" s="210"/>
      <c r="ED23" s="210"/>
      <c r="EE23" s="211"/>
      <c r="EF23" s="209">
        <v>0</v>
      </c>
      <c r="EG23" s="210"/>
      <c r="EH23" s="210"/>
      <c r="EI23" s="210"/>
      <c r="EJ23" s="210"/>
      <c r="EK23" s="210"/>
      <c r="EL23" s="210"/>
      <c r="EM23" s="210"/>
      <c r="EN23" s="210"/>
      <c r="EO23" s="210"/>
      <c r="EP23" s="210"/>
      <c r="EQ23" s="210"/>
      <c r="ER23" s="211"/>
      <c r="ES23" s="209">
        <v>0</v>
      </c>
      <c r="ET23" s="210"/>
      <c r="EU23" s="210"/>
      <c r="EV23" s="210"/>
      <c r="EW23" s="210"/>
      <c r="EX23" s="210"/>
      <c r="EY23" s="210"/>
      <c r="EZ23" s="210"/>
      <c r="FA23" s="210"/>
      <c r="FB23" s="210"/>
      <c r="FC23" s="210"/>
      <c r="FD23" s="210"/>
      <c r="FE23" s="211"/>
    </row>
    <row r="24" spans="1:161" ht="34.5" customHeight="1" x14ac:dyDescent="0.2">
      <c r="A24" s="224" t="s">
        <v>132</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2" t="s">
        <v>109</v>
      </c>
      <c r="BY24" s="222"/>
      <c r="BZ24" s="222"/>
      <c r="CA24" s="222"/>
      <c r="CB24" s="222"/>
      <c r="CC24" s="222"/>
      <c r="CD24" s="222"/>
      <c r="CE24" s="222"/>
      <c r="CF24" s="222" t="s">
        <v>110</v>
      </c>
      <c r="CG24" s="222"/>
      <c r="CH24" s="222"/>
      <c r="CI24" s="222"/>
      <c r="CJ24" s="222"/>
      <c r="CK24" s="222"/>
      <c r="CL24" s="222"/>
      <c r="CM24" s="222"/>
      <c r="CN24" s="222"/>
      <c r="CO24" s="222"/>
      <c r="CP24" s="222"/>
      <c r="CQ24" s="222"/>
      <c r="CR24" s="222"/>
      <c r="CS24" s="222" t="s">
        <v>356</v>
      </c>
      <c r="CT24" s="222"/>
      <c r="CU24" s="222"/>
      <c r="CV24" s="222"/>
      <c r="CW24" s="222"/>
      <c r="CX24" s="222"/>
      <c r="CY24" s="222"/>
      <c r="CZ24" s="222"/>
      <c r="DA24" s="222"/>
      <c r="DB24" s="222"/>
      <c r="DC24" s="222"/>
      <c r="DD24" s="222"/>
      <c r="DE24" s="222"/>
      <c r="DF24" s="182">
        <f>'справ.анал.таблица '!E23</f>
        <v>0</v>
      </c>
      <c r="DG24" s="183"/>
      <c r="DH24" s="183"/>
      <c r="DI24" s="183"/>
      <c r="DJ24" s="183"/>
      <c r="DK24" s="183"/>
      <c r="DL24" s="183"/>
      <c r="DM24" s="183"/>
      <c r="DN24" s="183"/>
      <c r="DO24" s="183"/>
      <c r="DP24" s="183"/>
      <c r="DQ24" s="183"/>
      <c r="DR24" s="183"/>
      <c r="DS24" s="182">
        <f>'справ.анал.таблица '!K23</f>
        <v>0</v>
      </c>
      <c r="DT24" s="183"/>
      <c r="DU24" s="183"/>
      <c r="DV24" s="183"/>
      <c r="DW24" s="183"/>
      <c r="DX24" s="183"/>
      <c r="DY24" s="183"/>
      <c r="DZ24" s="183"/>
      <c r="EA24" s="183"/>
      <c r="EB24" s="183"/>
      <c r="EC24" s="183"/>
      <c r="ED24" s="183"/>
      <c r="EE24" s="183"/>
      <c r="EF24" s="182">
        <f>'справ.анал.таблица '!X23</f>
        <v>0</v>
      </c>
      <c r="EG24" s="183"/>
      <c r="EH24" s="183"/>
      <c r="EI24" s="183"/>
      <c r="EJ24" s="183"/>
      <c r="EK24" s="183"/>
      <c r="EL24" s="183"/>
      <c r="EM24" s="183"/>
      <c r="EN24" s="183"/>
      <c r="EO24" s="183"/>
      <c r="EP24" s="183"/>
      <c r="EQ24" s="183"/>
      <c r="ER24" s="183"/>
      <c r="ES24" s="182">
        <f>'справ.анал.таблица '!AK23</f>
        <v>0</v>
      </c>
      <c r="ET24" s="183"/>
      <c r="EU24" s="183"/>
      <c r="EV24" s="183"/>
      <c r="EW24" s="183"/>
      <c r="EX24" s="183"/>
      <c r="EY24" s="183"/>
      <c r="EZ24" s="183"/>
      <c r="FA24" s="183"/>
      <c r="FB24" s="183"/>
      <c r="FC24" s="183"/>
      <c r="FD24" s="183"/>
      <c r="FE24" s="183"/>
    </row>
    <row r="25" spans="1:161" ht="15.75" customHeight="1" x14ac:dyDescent="0.2">
      <c r="A25" s="224" t="s">
        <v>449</v>
      </c>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2" t="s">
        <v>136</v>
      </c>
      <c r="BY25" s="222"/>
      <c r="BZ25" s="222"/>
      <c r="CA25" s="222"/>
      <c r="CB25" s="222"/>
      <c r="CC25" s="222"/>
      <c r="CD25" s="222"/>
      <c r="CE25" s="222"/>
      <c r="CF25" s="222" t="s">
        <v>110</v>
      </c>
      <c r="CG25" s="222"/>
      <c r="CH25" s="222"/>
      <c r="CI25" s="222"/>
      <c r="CJ25" s="222"/>
      <c r="CK25" s="222"/>
      <c r="CL25" s="222"/>
      <c r="CM25" s="222"/>
      <c r="CN25" s="222"/>
      <c r="CO25" s="222"/>
      <c r="CP25" s="222"/>
      <c r="CQ25" s="222"/>
      <c r="CR25" s="222"/>
      <c r="CS25" s="222" t="s">
        <v>357</v>
      </c>
      <c r="CT25" s="222"/>
      <c r="CU25" s="222"/>
      <c r="CV25" s="222"/>
      <c r="CW25" s="222"/>
      <c r="CX25" s="222"/>
      <c r="CY25" s="222"/>
      <c r="CZ25" s="222"/>
      <c r="DA25" s="222"/>
      <c r="DB25" s="222"/>
      <c r="DC25" s="222"/>
      <c r="DD25" s="222"/>
      <c r="DE25" s="222"/>
      <c r="DF25" s="182">
        <f>'справ.анал.таблица '!E24</f>
        <v>0</v>
      </c>
      <c r="DG25" s="183"/>
      <c r="DH25" s="183"/>
      <c r="DI25" s="183"/>
      <c r="DJ25" s="183"/>
      <c r="DK25" s="183"/>
      <c r="DL25" s="183"/>
      <c r="DM25" s="183"/>
      <c r="DN25" s="183"/>
      <c r="DO25" s="183"/>
      <c r="DP25" s="183"/>
      <c r="DQ25" s="183"/>
      <c r="DR25" s="183"/>
      <c r="DS25" s="182">
        <f>'справ.анал.таблица '!K24</f>
        <v>0</v>
      </c>
      <c r="DT25" s="183"/>
      <c r="DU25" s="183"/>
      <c r="DV25" s="183"/>
      <c r="DW25" s="183"/>
      <c r="DX25" s="183"/>
      <c r="DY25" s="183"/>
      <c r="DZ25" s="183"/>
      <c r="EA25" s="183"/>
      <c r="EB25" s="183"/>
      <c r="EC25" s="183"/>
      <c r="ED25" s="183"/>
      <c r="EE25" s="183"/>
      <c r="EF25" s="182">
        <f>'справ.анал.таблица '!X24</f>
        <v>0</v>
      </c>
      <c r="EG25" s="183"/>
      <c r="EH25" s="183"/>
      <c r="EI25" s="183"/>
      <c r="EJ25" s="183"/>
      <c r="EK25" s="183"/>
      <c r="EL25" s="183"/>
      <c r="EM25" s="183"/>
      <c r="EN25" s="183"/>
      <c r="EO25" s="183"/>
      <c r="EP25" s="183"/>
      <c r="EQ25" s="183"/>
      <c r="ER25" s="183"/>
      <c r="ES25" s="182">
        <f>'справ.анал.таблица '!AK24</f>
        <v>0</v>
      </c>
      <c r="ET25" s="183"/>
      <c r="EU25" s="183"/>
      <c r="EV25" s="183"/>
      <c r="EW25" s="183"/>
      <c r="EX25" s="183"/>
      <c r="EY25" s="183"/>
      <c r="EZ25" s="183"/>
      <c r="FA25" s="183"/>
      <c r="FB25" s="183"/>
      <c r="FC25" s="183"/>
      <c r="FD25" s="183"/>
      <c r="FE25" s="183"/>
    </row>
    <row r="26" spans="1:161" ht="15.75" customHeight="1" x14ac:dyDescent="0.2">
      <c r="A26" s="224" t="s">
        <v>450</v>
      </c>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2" t="s">
        <v>142</v>
      </c>
      <c r="BY26" s="222"/>
      <c r="BZ26" s="222"/>
      <c r="CA26" s="222"/>
      <c r="CB26" s="222"/>
      <c r="CC26" s="222"/>
      <c r="CD26" s="222"/>
      <c r="CE26" s="222"/>
      <c r="CF26" s="222" t="s">
        <v>110</v>
      </c>
      <c r="CG26" s="222"/>
      <c r="CH26" s="222"/>
      <c r="CI26" s="222"/>
      <c r="CJ26" s="222"/>
      <c r="CK26" s="222"/>
      <c r="CL26" s="222"/>
      <c r="CM26" s="222"/>
      <c r="CN26" s="222"/>
      <c r="CO26" s="222"/>
      <c r="CP26" s="222"/>
      <c r="CQ26" s="222"/>
      <c r="CR26" s="222"/>
      <c r="CS26" s="222" t="s">
        <v>357</v>
      </c>
      <c r="CT26" s="222"/>
      <c r="CU26" s="222"/>
      <c r="CV26" s="222"/>
      <c r="CW26" s="222"/>
      <c r="CX26" s="222"/>
      <c r="CY26" s="222"/>
      <c r="CZ26" s="222"/>
      <c r="DA26" s="222"/>
      <c r="DB26" s="222"/>
      <c r="DC26" s="222"/>
      <c r="DD26" s="222"/>
      <c r="DE26" s="222"/>
      <c r="DF26" s="182">
        <f>'справ.анал.таблица '!E25</f>
        <v>0</v>
      </c>
      <c r="DG26" s="183"/>
      <c r="DH26" s="183"/>
      <c r="DI26" s="183"/>
      <c r="DJ26" s="183"/>
      <c r="DK26" s="183"/>
      <c r="DL26" s="183"/>
      <c r="DM26" s="183"/>
      <c r="DN26" s="183"/>
      <c r="DO26" s="183"/>
      <c r="DP26" s="183"/>
      <c r="DQ26" s="183"/>
      <c r="DR26" s="183"/>
      <c r="DS26" s="182">
        <f>'справ.анал.таблица '!K25</f>
        <v>0</v>
      </c>
      <c r="DT26" s="183"/>
      <c r="DU26" s="183"/>
      <c r="DV26" s="183"/>
      <c r="DW26" s="183"/>
      <c r="DX26" s="183"/>
      <c r="DY26" s="183"/>
      <c r="DZ26" s="183"/>
      <c r="EA26" s="183"/>
      <c r="EB26" s="183"/>
      <c r="EC26" s="183"/>
      <c r="ED26" s="183"/>
      <c r="EE26" s="183"/>
      <c r="EF26" s="182">
        <f>'справ.анал.таблица '!X25</f>
        <v>0</v>
      </c>
      <c r="EG26" s="183"/>
      <c r="EH26" s="183"/>
      <c r="EI26" s="183"/>
      <c r="EJ26" s="183"/>
      <c r="EK26" s="183"/>
      <c r="EL26" s="183"/>
      <c r="EM26" s="183"/>
      <c r="EN26" s="183"/>
      <c r="EO26" s="183"/>
      <c r="EP26" s="183"/>
      <c r="EQ26" s="183"/>
      <c r="ER26" s="183"/>
      <c r="ES26" s="182">
        <f>'справ.анал.таблица '!AK25</f>
        <v>0</v>
      </c>
      <c r="ET26" s="183"/>
      <c r="EU26" s="183"/>
      <c r="EV26" s="183"/>
      <c r="EW26" s="183"/>
      <c r="EX26" s="183"/>
      <c r="EY26" s="183"/>
      <c r="EZ26" s="183"/>
      <c r="FA26" s="183"/>
      <c r="FB26" s="183"/>
      <c r="FC26" s="183"/>
      <c r="FD26" s="183"/>
      <c r="FE26" s="183"/>
    </row>
    <row r="27" spans="1:161" s="50" customFormat="1" ht="13.5" customHeight="1" x14ac:dyDescent="0.15">
      <c r="A27" s="195" t="s">
        <v>9</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223" t="s">
        <v>138</v>
      </c>
      <c r="BY27" s="223"/>
      <c r="BZ27" s="223"/>
      <c r="CA27" s="223"/>
      <c r="CB27" s="223"/>
      <c r="CC27" s="223"/>
      <c r="CD27" s="223"/>
      <c r="CE27" s="223"/>
      <c r="CF27" s="223" t="s">
        <v>118</v>
      </c>
      <c r="CG27" s="223"/>
      <c r="CH27" s="223"/>
      <c r="CI27" s="223"/>
      <c r="CJ27" s="223"/>
      <c r="CK27" s="223"/>
      <c r="CL27" s="223"/>
      <c r="CM27" s="223"/>
      <c r="CN27" s="223"/>
      <c r="CO27" s="223"/>
      <c r="CP27" s="223"/>
      <c r="CQ27" s="223"/>
      <c r="CR27" s="223"/>
      <c r="CS27" s="223" t="s">
        <v>74</v>
      </c>
      <c r="CT27" s="223"/>
      <c r="CU27" s="223"/>
      <c r="CV27" s="223"/>
      <c r="CW27" s="223"/>
      <c r="CX27" s="223"/>
      <c r="CY27" s="223"/>
      <c r="CZ27" s="223"/>
      <c r="DA27" s="223"/>
      <c r="DB27" s="223"/>
      <c r="DC27" s="223"/>
      <c r="DD27" s="223"/>
      <c r="DE27" s="223"/>
      <c r="DF27" s="185">
        <f>DF28</f>
        <v>0</v>
      </c>
      <c r="DG27" s="185"/>
      <c r="DH27" s="185"/>
      <c r="DI27" s="185"/>
      <c r="DJ27" s="185"/>
      <c r="DK27" s="185"/>
      <c r="DL27" s="185"/>
      <c r="DM27" s="185"/>
      <c r="DN27" s="185"/>
      <c r="DO27" s="185"/>
      <c r="DP27" s="185"/>
      <c r="DQ27" s="185"/>
      <c r="DR27" s="185"/>
      <c r="DS27" s="185">
        <f>DS28</f>
        <v>0</v>
      </c>
      <c r="DT27" s="185"/>
      <c r="DU27" s="185"/>
      <c r="DV27" s="185"/>
      <c r="DW27" s="185"/>
      <c r="DX27" s="185"/>
      <c r="DY27" s="185"/>
      <c r="DZ27" s="185"/>
      <c r="EA27" s="185"/>
      <c r="EB27" s="185"/>
      <c r="EC27" s="185"/>
      <c r="ED27" s="185"/>
      <c r="EE27" s="185"/>
      <c r="EF27" s="185">
        <f>EF28</f>
        <v>0</v>
      </c>
      <c r="EG27" s="185"/>
      <c r="EH27" s="185"/>
      <c r="EI27" s="185"/>
      <c r="EJ27" s="185"/>
      <c r="EK27" s="185"/>
      <c r="EL27" s="185"/>
      <c r="EM27" s="185"/>
      <c r="EN27" s="185"/>
      <c r="EO27" s="185"/>
      <c r="EP27" s="185"/>
      <c r="EQ27" s="185"/>
      <c r="ER27" s="185"/>
      <c r="ES27" s="185">
        <f>ES28</f>
        <v>0</v>
      </c>
      <c r="ET27" s="185"/>
      <c r="EU27" s="185"/>
      <c r="EV27" s="185"/>
      <c r="EW27" s="185"/>
      <c r="EX27" s="185"/>
      <c r="EY27" s="185"/>
      <c r="EZ27" s="185"/>
      <c r="FA27" s="185"/>
      <c r="FB27" s="185"/>
      <c r="FC27" s="185"/>
      <c r="FD27" s="185"/>
      <c r="FE27" s="185"/>
    </row>
    <row r="28" spans="1:161" ht="14.25" customHeight="1" x14ac:dyDescent="0.2">
      <c r="A28" s="245" t="s">
        <v>5</v>
      </c>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7"/>
      <c r="BX28" s="222" t="s">
        <v>160</v>
      </c>
      <c r="BY28" s="222"/>
      <c r="BZ28" s="222"/>
      <c r="CA28" s="222"/>
      <c r="CB28" s="222"/>
      <c r="CC28" s="222"/>
      <c r="CD28" s="222"/>
      <c r="CE28" s="222"/>
      <c r="CF28" s="222" t="s">
        <v>118</v>
      </c>
      <c r="CG28" s="222"/>
      <c r="CH28" s="222"/>
      <c r="CI28" s="222"/>
      <c r="CJ28" s="222"/>
      <c r="CK28" s="222"/>
      <c r="CL28" s="222"/>
      <c r="CM28" s="222"/>
      <c r="CN28" s="222"/>
      <c r="CO28" s="222"/>
      <c r="CP28" s="222"/>
      <c r="CQ28" s="222"/>
      <c r="CR28" s="222"/>
      <c r="CS28" s="222" t="s">
        <v>360</v>
      </c>
      <c r="CT28" s="222"/>
      <c r="CU28" s="222"/>
      <c r="CV28" s="222"/>
      <c r="CW28" s="222"/>
      <c r="CX28" s="222"/>
      <c r="CY28" s="222"/>
      <c r="CZ28" s="222"/>
      <c r="DA28" s="222"/>
      <c r="DB28" s="222"/>
      <c r="DC28" s="222"/>
      <c r="DD28" s="222"/>
      <c r="DE28" s="222"/>
      <c r="DF28" s="182">
        <f>'справ.анал.таблица '!E28</f>
        <v>0</v>
      </c>
      <c r="DG28" s="183"/>
      <c r="DH28" s="183"/>
      <c r="DI28" s="183"/>
      <c r="DJ28" s="183"/>
      <c r="DK28" s="183"/>
      <c r="DL28" s="183"/>
      <c r="DM28" s="183"/>
      <c r="DN28" s="183"/>
      <c r="DO28" s="183"/>
      <c r="DP28" s="183"/>
      <c r="DQ28" s="183"/>
      <c r="DR28" s="183"/>
      <c r="DS28" s="182">
        <f>'справ.анал.таблица '!K28</f>
        <v>0</v>
      </c>
      <c r="DT28" s="183"/>
      <c r="DU28" s="183"/>
      <c r="DV28" s="183"/>
      <c r="DW28" s="183"/>
      <c r="DX28" s="183"/>
      <c r="DY28" s="183"/>
      <c r="DZ28" s="183"/>
      <c r="EA28" s="183"/>
      <c r="EB28" s="183"/>
      <c r="EC28" s="183"/>
      <c r="ED28" s="183"/>
      <c r="EE28" s="183"/>
      <c r="EF28" s="182">
        <f>'справ.анал.таблица '!X28</f>
        <v>0</v>
      </c>
      <c r="EG28" s="183"/>
      <c r="EH28" s="183"/>
      <c r="EI28" s="183"/>
      <c r="EJ28" s="183"/>
      <c r="EK28" s="183"/>
      <c r="EL28" s="183"/>
      <c r="EM28" s="183"/>
      <c r="EN28" s="183"/>
      <c r="EO28" s="183"/>
      <c r="EP28" s="183"/>
      <c r="EQ28" s="183"/>
      <c r="ER28" s="183"/>
      <c r="ES28" s="182">
        <f>'справ.анал.таблица '!AK28</f>
        <v>0</v>
      </c>
      <c r="ET28" s="183"/>
      <c r="EU28" s="183"/>
      <c r="EV28" s="183"/>
      <c r="EW28" s="183"/>
      <c r="EX28" s="183"/>
      <c r="EY28" s="183"/>
      <c r="EZ28" s="183"/>
      <c r="FA28" s="183"/>
      <c r="FB28" s="183"/>
      <c r="FC28" s="183"/>
      <c r="FD28" s="183"/>
      <c r="FE28" s="183"/>
    </row>
    <row r="29" spans="1:161" ht="5.25" customHeight="1" x14ac:dyDescent="0.2">
      <c r="A29" s="248"/>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50"/>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2"/>
      <c r="DA29" s="222"/>
      <c r="DB29" s="222"/>
      <c r="DC29" s="222"/>
      <c r="DD29" s="222"/>
      <c r="DE29" s="222"/>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row>
    <row r="30" spans="1:161" s="50" customFormat="1" ht="11.1" customHeight="1" x14ac:dyDescent="0.15">
      <c r="A30" s="195" t="s">
        <v>10</v>
      </c>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223" t="s">
        <v>497</v>
      </c>
      <c r="BY30" s="223"/>
      <c r="BZ30" s="223"/>
      <c r="CA30" s="223"/>
      <c r="CB30" s="223"/>
      <c r="CC30" s="223"/>
      <c r="CD30" s="223"/>
      <c r="CE30" s="223"/>
      <c r="CF30" s="223" t="s">
        <v>74</v>
      </c>
      <c r="CG30" s="223"/>
      <c r="CH30" s="223"/>
      <c r="CI30" s="223"/>
      <c r="CJ30" s="223"/>
      <c r="CK30" s="223"/>
      <c r="CL30" s="223"/>
      <c r="CM30" s="223"/>
      <c r="CN30" s="223"/>
      <c r="CO30" s="223"/>
      <c r="CP30" s="223"/>
      <c r="CQ30" s="223"/>
      <c r="CR30" s="223"/>
      <c r="CS30" s="223" t="s">
        <v>74</v>
      </c>
      <c r="CT30" s="223"/>
      <c r="CU30" s="223"/>
      <c r="CV30" s="223"/>
      <c r="CW30" s="223"/>
      <c r="CX30" s="223"/>
      <c r="CY30" s="223"/>
      <c r="CZ30" s="223"/>
      <c r="DA30" s="223"/>
      <c r="DB30" s="223"/>
      <c r="DC30" s="223"/>
      <c r="DD30" s="223"/>
      <c r="DE30" s="223"/>
      <c r="DF30" s="184">
        <f>DF31</f>
        <v>0</v>
      </c>
      <c r="DG30" s="185"/>
      <c r="DH30" s="185"/>
      <c r="DI30" s="185"/>
      <c r="DJ30" s="185"/>
      <c r="DK30" s="185"/>
      <c r="DL30" s="185"/>
      <c r="DM30" s="185"/>
      <c r="DN30" s="185"/>
      <c r="DO30" s="185"/>
      <c r="DP30" s="185"/>
      <c r="DQ30" s="185"/>
      <c r="DR30" s="185"/>
      <c r="DS30" s="184">
        <f>DS31</f>
        <v>0</v>
      </c>
      <c r="DT30" s="185"/>
      <c r="DU30" s="185"/>
      <c r="DV30" s="185"/>
      <c r="DW30" s="185"/>
      <c r="DX30" s="185"/>
      <c r="DY30" s="185"/>
      <c r="DZ30" s="185"/>
      <c r="EA30" s="185"/>
      <c r="EB30" s="185"/>
      <c r="EC30" s="185"/>
      <c r="ED30" s="185"/>
      <c r="EE30" s="185"/>
      <c r="EF30" s="184">
        <f>EF31</f>
        <v>0</v>
      </c>
      <c r="EG30" s="185"/>
      <c r="EH30" s="185"/>
      <c r="EI30" s="185"/>
      <c r="EJ30" s="185"/>
      <c r="EK30" s="185"/>
      <c r="EL30" s="185"/>
      <c r="EM30" s="185"/>
      <c r="EN30" s="185"/>
      <c r="EO30" s="185"/>
      <c r="EP30" s="185"/>
      <c r="EQ30" s="185"/>
      <c r="ER30" s="185"/>
      <c r="ES30" s="184">
        <f>ES31</f>
        <v>0</v>
      </c>
      <c r="ET30" s="185"/>
      <c r="EU30" s="185"/>
      <c r="EV30" s="185"/>
      <c r="EW30" s="185"/>
      <c r="EX30" s="185"/>
      <c r="EY30" s="185"/>
      <c r="EZ30" s="185"/>
      <c r="FA30" s="185"/>
      <c r="FB30" s="185"/>
      <c r="FC30" s="185"/>
      <c r="FD30" s="185"/>
      <c r="FE30" s="185"/>
    </row>
    <row r="31" spans="1:161" ht="11.1" customHeight="1" x14ac:dyDescent="0.2">
      <c r="A31" s="225" t="s">
        <v>164</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2" t="s">
        <v>498</v>
      </c>
      <c r="BY31" s="222"/>
      <c r="BZ31" s="222"/>
      <c r="CA31" s="222"/>
      <c r="CB31" s="222"/>
      <c r="CC31" s="222"/>
      <c r="CD31" s="222"/>
      <c r="CE31" s="222"/>
      <c r="CF31" s="222" t="s">
        <v>77</v>
      </c>
      <c r="CG31" s="222"/>
      <c r="CH31" s="222"/>
      <c r="CI31" s="222"/>
      <c r="CJ31" s="222"/>
      <c r="CK31" s="222"/>
      <c r="CL31" s="222"/>
      <c r="CM31" s="222"/>
      <c r="CN31" s="222"/>
      <c r="CO31" s="222"/>
      <c r="CP31" s="222"/>
      <c r="CQ31" s="222"/>
      <c r="CR31" s="222"/>
      <c r="CS31" s="222" t="s">
        <v>74</v>
      </c>
      <c r="CT31" s="222"/>
      <c r="CU31" s="222"/>
      <c r="CV31" s="222"/>
      <c r="CW31" s="222"/>
      <c r="CX31" s="222"/>
      <c r="CY31" s="222"/>
      <c r="CZ31" s="222"/>
      <c r="DA31" s="222"/>
      <c r="DB31" s="222"/>
      <c r="DC31" s="222"/>
      <c r="DD31" s="222"/>
      <c r="DE31" s="222"/>
      <c r="DF31" s="182">
        <f>DF32+DF33+DF34+DF35</f>
        <v>0</v>
      </c>
      <c r="DG31" s="183"/>
      <c r="DH31" s="183"/>
      <c r="DI31" s="183"/>
      <c r="DJ31" s="183"/>
      <c r="DK31" s="183"/>
      <c r="DL31" s="183"/>
      <c r="DM31" s="183"/>
      <c r="DN31" s="183"/>
      <c r="DO31" s="183"/>
      <c r="DP31" s="183"/>
      <c r="DQ31" s="183"/>
      <c r="DR31" s="183"/>
      <c r="DS31" s="183">
        <f>DS32+DS33+DS34+DS35</f>
        <v>0</v>
      </c>
      <c r="DT31" s="183"/>
      <c r="DU31" s="183"/>
      <c r="DV31" s="183"/>
      <c r="DW31" s="183"/>
      <c r="DX31" s="183"/>
      <c r="DY31" s="183"/>
      <c r="DZ31" s="183"/>
      <c r="EA31" s="183"/>
      <c r="EB31" s="183"/>
      <c r="EC31" s="183"/>
      <c r="ED31" s="183"/>
      <c r="EE31" s="183"/>
      <c r="EF31" s="183">
        <f>EF32+EF33+EF34+EF35</f>
        <v>0</v>
      </c>
      <c r="EG31" s="183"/>
      <c r="EH31" s="183"/>
      <c r="EI31" s="183"/>
      <c r="EJ31" s="183"/>
      <c r="EK31" s="183"/>
      <c r="EL31" s="183"/>
      <c r="EM31" s="183"/>
      <c r="EN31" s="183"/>
      <c r="EO31" s="183"/>
      <c r="EP31" s="183"/>
      <c r="EQ31" s="183"/>
      <c r="ER31" s="183"/>
      <c r="ES31" s="183">
        <f>ES32+ES33+ES34+ES35</f>
        <v>0</v>
      </c>
      <c r="ET31" s="183"/>
      <c r="EU31" s="183"/>
      <c r="EV31" s="183"/>
      <c r="EW31" s="183"/>
      <c r="EX31" s="183"/>
      <c r="EY31" s="183"/>
      <c r="EZ31" s="183"/>
      <c r="FA31" s="183"/>
      <c r="FB31" s="183"/>
      <c r="FC31" s="183"/>
      <c r="FD31" s="183"/>
      <c r="FE31" s="183"/>
    </row>
    <row r="32" spans="1:161" ht="11.1" customHeight="1" x14ac:dyDescent="0.2">
      <c r="A32" s="225" t="s">
        <v>150</v>
      </c>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2" t="s">
        <v>499</v>
      </c>
      <c r="BY32" s="222"/>
      <c r="BZ32" s="222"/>
      <c r="CA32" s="222"/>
      <c r="CB32" s="222"/>
      <c r="CC32" s="222"/>
      <c r="CD32" s="222"/>
      <c r="CE32" s="222"/>
      <c r="CF32" s="222" t="s">
        <v>77</v>
      </c>
      <c r="CG32" s="222"/>
      <c r="CH32" s="222"/>
      <c r="CI32" s="222"/>
      <c r="CJ32" s="222"/>
      <c r="CK32" s="222"/>
      <c r="CL32" s="222"/>
      <c r="CM32" s="222"/>
      <c r="CN32" s="222"/>
      <c r="CO32" s="222"/>
      <c r="CP32" s="222"/>
      <c r="CQ32" s="222"/>
      <c r="CR32" s="222"/>
      <c r="CS32" s="222" t="s">
        <v>278</v>
      </c>
      <c r="CT32" s="222"/>
      <c r="CU32" s="222"/>
      <c r="CV32" s="222"/>
      <c r="CW32" s="222"/>
      <c r="CX32" s="222"/>
      <c r="CY32" s="222"/>
      <c r="CZ32" s="222"/>
      <c r="DA32" s="222"/>
      <c r="DB32" s="222"/>
      <c r="DC32" s="222"/>
      <c r="DD32" s="222"/>
      <c r="DE32" s="222"/>
      <c r="DF32" s="182">
        <f>'справ.анал.таблица '!E31</f>
        <v>0</v>
      </c>
      <c r="DG32" s="183"/>
      <c r="DH32" s="183"/>
      <c r="DI32" s="183"/>
      <c r="DJ32" s="183"/>
      <c r="DK32" s="183"/>
      <c r="DL32" s="183"/>
      <c r="DM32" s="183"/>
      <c r="DN32" s="183"/>
      <c r="DO32" s="183"/>
      <c r="DP32" s="183"/>
      <c r="DQ32" s="183"/>
      <c r="DR32" s="183"/>
      <c r="DS32" s="182">
        <f>'справ.анал.таблица '!K31</f>
        <v>0</v>
      </c>
      <c r="DT32" s="183"/>
      <c r="DU32" s="183"/>
      <c r="DV32" s="183"/>
      <c r="DW32" s="183"/>
      <c r="DX32" s="183"/>
      <c r="DY32" s="183"/>
      <c r="DZ32" s="183"/>
      <c r="EA32" s="183"/>
      <c r="EB32" s="183"/>
      <c r="EC32" s="183"/>
      <c r="ED32" s="183"/>
      <c r="EE32" s="183"/>
      <c r="EF32" s="182">
        <f>'справ.анал.таблица '!X31</f>
        <v>0</v>
      </c>
      <c r="EG32" s="183"/>
      <c r="EH32" s="183"/>
      <c r="EI32" s="183"/>
      <c r="EJ32" s="183"/>
      <c r="EK32" s="183"/>
      <c r="EL32" s="183"/>
      <c r="EM32" s="183"/>
      <c r="EN32" s="183"/>
      <c r="EO32" s="183"/>
      <c r="EP32" s="183"/>
      <c r="EQ32" s="183"/>
      <c r="ER32" s="183"/>
      <c r="ES32" s="182">
        <f>'справ.анал.таблица '!AK31</f>
        <v>0</v>
      </c>
      <c r="ET32" s="183"/>
      <c r="EU32" s="183"/>
      <c r="EV32" s="183"/>
      <c r="EW32" s="183"/>
      <c r="EX32" s="183"/>
      <c r="EY32" s="183"/>
      <c r="EZ32" s="183"/>
      <c r="FA32" s="183"/>
      <c r="FB32" s="183"/>
      <c r="FC32" s="183"/>
      <c r="FD32" s="183"/>
      <c r="FE32" s="183"/>
    </row>
    <row r="33" spans="1:161" ht="11.1" customHeight="1" x14ac:dyDescent="0.2">
      <c r="A33" s="225" t="s">
        <v>152</v>
      </c>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2" t="s">
        <v>500</v>
      </c>
      <c r="BY33" s="222"/>
      <c r="BZ33" s="222"/>
      <c r="CA33" s="222"/>
      <c r="CB33" s="222"/>
      <c r="CC33" s="222"/>
      <c r="CD33" s="222"/>
      <c r="CE33" s="222"/>
      <c r="CF33" s="222" t="s">
        <v>77</v>
      </c>
      <c r="CG33" s="222"/>
      <c r="CH33" s="222"/>
      <c r="CI33" s="222"/>
      <c r="CJ33" s="222"/>
      <c r="CK33" s="222"/>
      <c r="CL33" s="222"/>
      <c r="CM33" s="222"/>
      <c r="CN33" s="222"/>
      <c r="CO33" s="222"/>
      <c r="CP33" s="222"/>
      <c r="CQ33" s="222"/>
      <c r="CR33" s="222"/>
      <c r="CS33" s="222" t="s">
        <v>279</v>
      </c>
      <c r="CT33" s="222"/>
      <c r="CU33" s="222"/>
      <c r="CV33" s="222"/>
      <c r="CW33" s="222"/>
      <c r="CX33" s="222"/>
      <c r="CY33" s="222"/>
      <c r="CZ33" s="222"/>
      <c r="DA33" s="222"/>
      <c r="DB33" s="222"/>
      <c r="DC33" s="222"/>
      <c r="DD33" s="222"/>
      <c r="DE33" s="222"/>
      <c r="DF33" s="182">
        <f>'справ.анал.таблица '!E32</f>
        <v>0</v>
      </c>
      <c r="DG33" s="183"/>
      <c r="DH33" s="183"/>
      <c r="DI33" s="183"/>
      <c r="DJ33" s="183"/>
      <c r="DK33" s="183"/>
      <c r="DL33" s="183"/>
      <c r="DM33" s="183"/>
      <c r="DN33" s="183"/>
      <c r="DO33" s="183"/>
      <c r="DP33" s="183"/>
      <c r="DQ33" s="183"/>
      <c r="DR33" s="183"/>
      <c r="DS33" s="182">
        <f>'справ.анал.таблица '!K32</f>
        <v>0</v>
      </c>
      <c r="DT33" s="183"/>
      <c r="DU33" s="183"/>
      <c r="DV33" s="183"/>
      <c r="DW33" s="183"/>
      <c r="DX33" s="183"/>
      <c r="DY33" s="183"/>
      <c r="DZ33" s="183"/>
      <c r="EA33" s="183"/>
      <c r="EB33" s="183"/>
      <c r="EC33" s="183"/>
      <c r="ED33" s="183"/>
      <c r="EE33" s="183"/>
      <c r="EF33" s="182">
        <f>'справ.анал.таблица '!X32</f>
        <v>0</v>
      </c>
      <c r="EG33" s="183"/>
      <c r="EH33" s="183"/>
      <c r="EI33" s="183"/>
      <c r="EJ33" s="183"/>
      <c r="EK33" s="183"/>
      <c r="EL33" s="183"/>
      <c r="EM33" s="183"/>
      <c r="EN33" s="183"/>
      <c r="EO33" s="183"/>
      <c r="EP33" s="183"/>
      <c r="EQ33" s="183"/>
      <c r="ER33" s="183"/>
      <c r="ES33" s="182">
        <f>'справ.анал.таблица '!AK32</f>
        <v>0</v>
      </c>
      <c r="ET33" s="183"/>
      <c r="EU33" s="183"/>
      <c r="EV33" s="183"/>
      <c r="EW33" s="183"/>
      <c r="EX33" s="183"/>
      <c r="EY33" s="183"/>
      <c r="EZ33" s="183"/>
      <c r="FA33" s="183"/>
      <c r="FB33" s="183"/>
      <c r="FC33" s="183"/>
      <c r="FD33" s="183"/>
      <c r="FE33" s="183"/>
    </row>
    <row r="34" spans="1:161" ht="11.1" customHeight="1" x14ac:dyDescent="0.2">
      <c r="A34" s="225" t="s">
        <v>451</v>
      </c>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S34" s="225"/>
      <c r="BT34" s="225"/>
      <c r="BU34" s="225"/>
      <c r="BV34" s="225"/>
      <c r="BW34" s="225"/>
      <c r="BX34" s="222" t="s">
        <v>501</v>
      </c>
      <c r="BY34" s="222"/>
      <c r="BZ34" s="222"/>
      <c r="CA34" s="222"/>
      <c r="CB34" s="222"/>
      <c r="CC34" s="222"/>
      <c r="CD34" s="222"/>
      <c r="CE34" s="222"/>
      <c r="CF34" s="222" t="s">
        <v>77</v>
      </c>
      <c r="CG34" s="222"/>
      <c r="CH34" s="222"/>
      <c r="CI34" s="222"/>
      <c r="CJ34" s="222"/>
      <c r="CK34" s="222"/>
      <c r="CL34" s="222"/>
      <c r="CM34" s="222"/>
      <c r="CN34" s="222"/>
      <c r="CO34" s="222"/>
      <c r="CP34" s="222"/>
      <c r="CQ34" s="222"/>
      <c r="CR34" s="222"/>
      <c r="CS34" s="222" t="s">
        <v>280</v>
      </c>
      <c r="CT34" s="222"/>
      <c r="CU34" s="222"/>
      <c r="CV34" s="222"/>
      <c r="CW34" s="222"/>
      <c r="CX34" s="222"/>
      <c r="CY34" s="222"/>
      <c r="CZ34" s="222"/>
      <c r="DA34" s="222"/>
      <c r="DB34" s="222"/>
      <c r="DC34" s="222"/>
      <c r="DD34" s="222"/>
      <c r="DE34" s="222"/>
      <c r="DF34" s="182">
        <f>'справ.анал.таблица '!E33</f>
        <v>0</v>
      </c>
      <c r="DG34" s="183"/>
      <c r="DH34" s="183"/>
      <c r="DI34" s="183"/>
      <c r="DJ34" s="183"/>
      <c r="DK34" s="183"/>
      <c r="DL34" s="183"/>
      <c r="DM34" s="183"/>
      <c r="DN34" s="183"/>
      <c r="DO34" s="183"/>
      <c r="DP34" s="183"/>
      <c r="DQ34" s="183"/>
      <c r="DR34" s="183"/>
      <c r="DS34" s="182">
        <f>'справ.анал.таблица '!E33</f>
        <v>0</v>
      </c>
      <c r="DT34" s="183"/>
      <c r="DU34" s="183"/>
      <c r="DV34" s="183"/>
      <c r="DW34" s="183"/>
      <c r="DX34" s="183"/>
      <c r="DY34" s="183"/>
      <c r="DZ34" s="183"/>
      <c r="EA34" s="183"/>
      <c r="EB34" s="183"/>
      <c r="EC34" s="183"/>
      <c r="ED34" s="183"/>
      <c r="EE34" s="183"/>
      <c r="EF34" s="182">
        <f>'справ.анал.таблица '!K33</f>
        <v>0</v>
      </c>
      <c r="EG34" s="183"/>
      <c r="EH34" s="183"/>
      <c r="EI34" s="183"/>
      <c r="EJ34" s="183"/>
      <c r="EK34" s="183"/>
      <c r="EL34" s="183"/>
      <c r="EM34" s="183"/>
      <c r="EN34" s="183"/>
      <c r="EO34" s="183"/>
      <c r="EP34" s="183"/>
      <c r="EQ34" s="183"/>
      <c r="ER34" s="183"/>
      <c r="ES34" s="182">
        <f>'справ.анал.таблица '!X33</f>
        <v>0</v>
      </c>
      <c r="ET34" s="183"/>
      <c r="EU34" s="183"/>
      <c r="EV34" s="183"/>
      <c r="EW34" s="183"/>
      <c r="EX34" s="183"/>
      <c r="EY34" s="183"/>
      <c r="EZ34" s="183"/>
      <c r="FA34" s="183"/>
      <c r="FB34" s="183"/>
      <c r="FC34" s="183"/>
      <c r="FD34" s="183"/>
      <c r="FE34" s="183"/>
    </row>
    <row r="35" spans="1:161" ht="11.1" customHeight="1" x14ac:dyDescent="0.2">
      <c r="A35" s="225" t="s">
        <v>157</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2" t="s">
        <v>502</v>
      </c>
      <c r="BY35" s="222"/>
      <c r="BZ35" s="222"/>
      <c r="CA35" s="222"/>
      <c r="CB35" s="222"/>
      <c r="CC35" s="222"/>
      <c r="CD35" s="222"/>
      <c r="CE35" s="222"/>
      <c r="CF35" s="222" t="s">
        <v>77</v>
      </c>
      <c r="CG35" s="222"/>
      <c r="CH35" s="222"/>
      <c r="CI35" s="222"/>
      <c r="CJ35" s="222"/>
      <c r="CK35" s="222"/>
      <c r="CL35" s="222"/>
      <c r="CM35" s="222"/>
      <c r="CN35" s="222"/>
      <c r="CO35" s="222"/>
      <c r="CP35" s="222"/>
      <c r="CQ35" s="222"/>
      <c r="CR35" s="222"/>
      <c r="CS35" s="222" t="s">
        <v>281</v>
      </c>
      <c r="CT35" s="222"/>
      <c r="CU35" s="222"/>
      <c r="CV35" s="222"/>
      <c r="CW35" s="222"/>
      <c r="CX35" s="222"/>
      <c r="CY35" s="222"/>
      <c r="CZ35" s="222"/>
      <c r="DA35" s="222"/>
      <c r="DB35" s="222"/>
      <c r="DC35" s="222"/>
      <c r="DD35" s="222"/>
      <c r="DE35" s="222"/>
      <c r="DF35" s="182">
        <f>'справ.анал.таблица '!E34</f>
        <v>0</v>
      </c>
      <c r="DG35" s="183"/>
      <c r="DH35" s="183"/>
      <c r="DI35" s="183"/>
      <c r="DJ35" s="183"/>
      <c r="DK35" s="183"/>
      <c r="DL35" s="183"/>
      <c r="DM35" s="183"/>
      <c r="DN35" s="183"/>
      <c r="DO35" s="183"/>
      <c r="DP35" s="183"/>
      <c r="DQ35" s="183"/>
      <c r="DR35" s="183"/>
      <c r="DS35" s="182">
        <f>'справ.анал.таблица '!K34</f>
        <v>0</v>
      </c>
      <c r="DT35" s="183"/>
      <c r="DU35" s="183"/>
      <c r="DV35" s="183"/>
      <c r="DW35" s="183"/>
      <c r="DX35" s="183"/>
      <c r="DY35" s="183"/>
      <c r="DZ35" s="183"/>
      <c r="EA35" s="183"/>
      <c r="EB35" s="183"/>
      <c r="EC35" s="183"/>
      <c r="ED35" s="183"/>
      <c r="EE35" s="183"/>
      <c r="EF35" s="182">
        <f>'справ.анал.таблица '!X34</f>
        <v>0</v>
      </c>
      <c r="EG35" s="183"/>
      <c r="EH35" s="183"/>
      <c r="EI35" s="183"/>
      <c r="EJ35" s="183"/>
      <c r="EK35" s="183"/>
      <c r="EL35" s="183"/>
      <c r="EM35" s="183"/>
      <c r="EN35" s="183"/>
      <c r="EO35" s="183"/>
      <c r="EP35" s="183"/>
      <c r="EQ35" s="183"/>
      <c r="ER35" s="183"/>
      <c r="ES35" s="182">
        <f>'справ.анал.таблица '!AK34</f>
        <v>0</v>
      </c>
      <c r="ET35" s="183"/>
      <c r="EU35" s="183"/>
      <c r="EV35" s="183"/>
      <c r="EW35" s="183"/>
      <c r="EX35" s="183"/>
      <c r="EY35" s="183"/>
      <c r="EZ35" s="183"/>
      <c r="FA35" s="183"/>
      <c r="FB35" s="183"/>
      <c r="FC35" s="183"/>
      <c r="FD35" s="183"/>
      <c r="FE35" s="183"/>
    </row>
    <row r="36" spans="1:161" s="50" customFormat="1" ht="11.1" customHeight="1" x14ac:dyDescent="0.2">
      <c r="A36" s="225" t="s">
        <v>158</v>
      </c>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3" t="s">
        <v>503</v>
      </c>
      <c r="BY36" s="223"/>
      <c r="BZ36" s="223"/>
      <c r="CA36" s="223"/>
      <c r="CB36" s="223"/>
      <c r="CC36" s="223"/>
      <c r="CD36" s="223"/>
      <c r="CE36" s="223"/>
      <c r="CF36" s="223" t="s">
        <v>282</v>
      </c>
      <c r="CG36" s="223"/>
      <c r="CH36" s="223"/>
      <c r="CI36" s="223"/>
      <c r="CJ36" s="223"/>
      <c r="CK36" s="223"/>
      <c r="CL36" s="223"/>
      <c r="CM36" s="223"/>
      <c r="CN36" s="223"/>
      <c r="CO36" s="223"/>
      <c r="CP36" s="223"/>
      <c r="CQ36" s="223"/>
      <c r="CR36" s="223"/>
      <c r="CS36" s="223" t="s">
        <v>236</v>
      </c>
      <c r="CT36" s="223"/>
      <c r="CU36" s="223"/>
      <c r="CV36" s="223"/>
      <c r="CW36" s="223"/>
      <c r="CX36" s="223"/>
      <c r="CY36" s="223"/>
      <c r="CZ36" s="223"/>
      <c r="DA36" s="223"/>
      <c r="DB36" s="223"/>
      <c r="DC36" s="223"/>
      <c r="DD36" s="223"/>
      <c r="DE36" s="223"/>
      <c r="DF36" s="185">
        <f>DF37+DF38+DF39</f>
        <v>0</v>
      </c>
      <c r="DG36" s="185"/>
      <c r="DH36" s="185"/>
      <c r="DI36" s="185"/>
      <c r="DJ36" s="185"/>
      <c r="DK36" s="185"/>
      <c r="DL36" s="185"/>
      <c r="DM36" s="185"/>
      <c r="DN36" s="185"/>
      <c r="DO36" s="185"/>
      <c r="DP36" s="185"/>
      <c r="DQ36" s="185"/>
      <c r="DR36" s="185"/>
      <c r="DS36" s="185">
        <f>DS37+DS38+DS39</f>
        <v>0</v>
      </c>
      <c r="DT36" s="185"/>
      <c r="DU36" s="185"/>
      <c r="DV36" s="185"/>
      <c r="DW36" s="185"/>
      <c r="DX36" s="185"/>
      <c r="DY36" s="185"/>
      <c r="DZ36" s="185"/>
      <c r="EA36" s="185"/>
      <c r="EB36" s="185"/>
      <c r="EC36" s="185"/>
      <c r="ED36" s="185"/>
      <c r="EE36" s="185"/>
      <c r="EF36" s="185">
        <f>EF37+EF38+EF39</f>
        <v>0</v>
      </c>
      <c r="EG36" s="185"/>
      <c r="EH36" s="185"/>
      <c r="EI36" s="185"/>
      <c r="EJ36" s="185"/>
      <c r="EK36" s="185"/>
      <c r="EL36" s="185"/>
      <c r="EM36" s="185"/>
      <c r="EN36" s="185"/>
      <c r="EO36" s="185"/>
      <c r="EP36" s="185"/>
      <c r="EQ36" s="185"/>
      <c r="ER36" s="185"/>
      <c r="ES36" s="185">
        <f>ES37+ES38+ES39</f>
        <v>0</v>
      </c>
      <c r="ET36" s="185"/>
      <c r="EU36" s="185"/>
      <c r="EV36" s="185"/>
      <c r="EW36" s="185"/>
      <c r="EX36" s="185"/>
      <c r="EY36" s="185"/>
      <c r="EZ36" s="185"/>
      <c r="FA36" s="185"/>
      <c r="FB36" s="185"/>
      <c r="FC36" s="185"/>
      <c r="FD36" s="185"/>
      <c r="FE36" s="185"/>
    </row>
    <row r="37" spans="1:161" ht="11.1" hidden="1" customHeight="1" x14ac:dyDescent="0.2">
      <c r="A37" s="254" t="s">
        <v>361</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4"/>
      <c r="BR37" s="254"/>
      <c r="BS37" s="254"/>
      <c r="BT37" s="254"/>
      <c r="BU37" s="254"/>
      <c r="BV37" s="254"/>
      <c r="BW37" s="254"/>
      <c r="BX37" s="222" t="s">
        <v>161</v>
      </c>
      <c r="BY37" s="222"/>
      <c r="BZ37" s="222"/>
      <c r="CA37" s="222"/>
      <c r="CB37" s="222"/>
      <c r="CC37" s="222"/>
      <c r="CD37" s="222"/>
      <c r="CE37" s="222"/>
      <c r="CF37" s="222" t="s">
        <v>282</v>
      </c>
      <c r="CG37" s="222"/>
      <c r="CH37" s="222"/>
      <c r="CI37" s="222"/>
      <c r="CJ37" s="222"/>
      <c r="CK37" s="222"/>
      <c r="CL37" s="222"/>
      <c r="CM37" s="222"/>
      <c r="CN37" s="222"/>
      <c r="CO37" s="222"/>
      <c r="CP37" s="222"/>
      <c r="CQ37" s="222"/>
      <c r="CR37" s="222"/>
      <c r="CS37" s="222" t="s">
        <v>283</v>
      </c>
      <c r="CT37" s="222"/>
      <c r="CU37" s="222"/>
      <c r="CV37" s="222"/>
      <c r="CW37" s="222"/>
      <c r="CX37" s="222"/>
      <c r="CY37" s="222"/>
      <c r="CZ37" s="222"/>
      <c r="DA37" s="222"/>
      <c r="DB37" s="222"/>
      <c r="DC37" s="222"/>
      <c r="DD37" s="222"/>
      <c r="DE37" s="222"/>
      <c r="DF37" s="182">
        <f>'справ.анал.таблица '!E36</f>
        <v>0</v>
      </c>
      <c r="DG37" s="183"/>
      <c r="DH37" s="183"/>
      <c r="DI37" s="183"/>
      <c r="DJ37" s="183"/>
      <c r="DK37" s="183"/>
      <c r="DL37" s="183"/>
      <c r="DM37" s="183"/>
      <c r="DN37" s="183"/>
      <c r="DO37" s="183"/>
      <c r="DP37" s="183"/>
      <c r="DQ37" s="183"/>
      <c r="DR37" s="183"/>
      <c r="DS37" s="182">
        <f>'справ.анал.таблица '!K36</f>
        <v>0</v>
      </c>
      <c r="DT37" s="183"/>
      <c r="DU37" s="183"/>
      <c r="DV37" s="183"/>
      <c r="DW37" s="183"/>
      <c r="DX37" s="183"/>
      <c r="DY37" s="183"/>
      <c r="DZ37" s="183"/>
      <c r="EA37" s="183"/>
      <c r="EB37" s="183"/>
      <c r="EC37" s="183"/>
      <c r="ED37" s="183"/>
      <c r="EE37" s="183"/>
      <c r="EF37" s="182">
        <f>'справ.анал.таблица '!X36</f>
        <v>0</v>
      </c>
      <c r="EG37" s="183"/>
      <c r="EH37" s="183"/>
      <c r="EI37" s="183"/>
      <c r="EJ37" s="183"/>
      <c r="EK37" s="183"/>
      <c r="EL37" s="183"/>
      <c r="EM37" s="183"/>
      <c r="EN37" s="183"/>
      <c r="EO37" s="183"/>
      <c r="EP37" s="183"/>
      <c r="EQ37" s="183"/>
      <c r="ER37" s="183"/>
      <c r="ES37" s="182">
        <f>'справ.анал.таблица '!AK36</f>
        <v>0</v>
      </c>
      <c r="ET37" s="183"/>
      <c r="EU37" s="183"/>
      <c r="EV37" s="183"/>
      <c r="EW37" s="183"/>
      <c r="EX37" s="183"/>
      <c r="EY37" s="183"/>
      <c r="EZ37" s="183"/>
      <c r="FA37" s="183"/>
      <c r="FB37" s="183"/>
      <c r="FC37" s="183"/>
      <c r="FD37" s="183"/>
      <c r="FE37" s="183"/>
    </row>
    <row r="38" spans="1:161" ht="23.25" hidden="1" customHeight="1" x14ac:dyDescent="0.2">
      <c r="A38" s="255" t="s">
        <v>167</v>
      </c>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22" t="s">
        <v>162</v>
      </c>
      <c r="BY38" s="222"/>
      <c r="BZ38" s="222"/>
      <c r="CA38" s="222"/>
      <c r="CB38" s="222"/>
      <c r="CC38" s="222"/>
      <c r="CD38" s="222"/>
      <c r="CE38" s="222"/>
      <c r="CF38" s="222" t="s">
        <v>282</v>
      </c>
      <c r="CG38" s="222"/>
      <c r="CH38" s="222"/>
      <c r="CI38" s="222"/>
      <c r="CJ38" s="222"/>
      <c r="CK38" s="222"/>
      <c r="CL38" s="222"/>
      <c r="CM38" s="222"/>
      <c r="CN38" s="222"/>
      <c r="CO38" s="222"/>
      <c r="CP38" s="222"/>
      <c r="CQ38" s="222"/>
      <c r="CR38" s="222"/>
      <c r="CS38" s="222" t="s">
        <v>284</v>
      </c>
      <c r="CT38" s="222"/>
      <c r="CU38" s="222"/>
      <c r="CV38" s="222"/>
      <c r="CW38" s="222"/>
      <c r="CX38" s="222"/>
      <c r="CY38" s="222"/>
      <c r="CZ38" s="222"/>
      <c r="DA38" s="222"/>
      <c r="DB38" s="222"/>
      <c r="DC38" s="222"/>
      <c r="DD38" s="222"/>
      <c r="DE38" s="222"/>
      <c r="DF38" s="182">
        <f>'справ.анал.таблица '!E37</f>
        <v>0</v>
      </c>
      <c r="DG38" s="183"/>
      <c r="DH38" s="183"/>
      <c r="DI38" s="183"/>
      <c r="DJ38" s="183"/>
      <c r="DK38" s="183"/>
      <c r="DL38" s="183"/>
      <c r="DM38" s="183"/>
      <c r="DN38" s="183"/>
      <c r="DO38" s="183"/>
      <c r="DP38" s="183"/>
      <c r="DQ38" s="183"/>
      <c r="DR38" s="183"/>
      <c r="DS38" s="182">
        <f>'справ.анал.таблица '!K37</f>
        <v>0</v>
      </c>
      <c r="DT38" s="183"/>
      <c r="DU38" s="183"/>
      <c r="DV38" s="183"/>
      <c r="DW38" s="183"/>
      <c r="DX38" s="183"/>
      <c r="DY38" s="183"/>
      <c r="DZ38" s="183"/>
      <c r="EA38" s="183"/>
      <c r="EB38" s="183"/>
      <c r="EC38" s="183"/>
      <c r="ED38" s="183"/>
      <c r="EE38" s="183"/>
      <c r="EF38" s="182">
        <f>'справ.анал.таблица '!X37</f>
        <v>0</v>
      </c>
      <c r="EG38" s="183"/>
      <c r="EH38" s="183"/>
      <c r="EI38" s="183"/>
      <c r="EJ38" s="183"/>
      <c r="EK38" s="183"/>
      <c r="EL38" s="183"/>
      <c r="EM38" s="183"/>
      <c r="EN38" s="183"/>
      <c r="EO38" s="183"/>
      <c r="EP38" s="183"/>
      <c r="EQ38" s="183"/>
      <c r="ER38" s="183"/>
      <c r="ES38" s="182">
        <f>'справ.анал.таблица '!AK37</f>
        <v>0</v>
      </c>
      <c r="ET38" s="183"/>
      <c r="EU38" s="183"/>
      <c r="EV38" s="183"/>
      <c r="EW38" s="183"/>
      <c r="EX38" s="183"/>
      <c r="EY38" s="183"/>
      <c r="EZ38" s="183"/>
      <c r="FA38" s="183"/>
      <c r="FB38" s="183"/>
      <c r="FC38" s="183"/>
      <c r="FD38" s="183"/>
      <c r="FE38" s="183"/>
    </row>
    <row r="39" spans="1:161" ht="18" hidden="1" customHeight="1" x14ac:dyDescent="0.2">
      <c r="A39" s="254" t="s">
        <v>168</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c r="BW39" s="254"/>
      <c r="BX39" s="222" t="s">
        <v>163</v>
      </c>
      <c r="BY39" s="222"/>
      <c r="BZ39" s="222"/>
      <c r="CA39" s="222"/>
      <c r="CB39" s="222"/>
      <c r="CC39" s="222"/>
      <c r="CD39" s="222"/>
      <c r="CE39" s="222"/>
      <c r="CF39" s="222" t="s">
        <v>282</v>
      </c>
      <c r="CG39" s="222"/>
      <c r="CH39" s="222"/>
      <c r="CI39" s="222"/>
      <c r="CJ39" s="222"/>
      <c r="CK39" s="222"/>
      <c r="CL39" s="222"/>
      <c r="CM39" s="222"/>
      <c r="CN39" s="222"/>
      <c r="CO39" s="222"/>
      <c r="CP39" s="222"/>
      <c r="CQ39" s="222"/>
      <c r="CR39" s="222"/>
      <c r="CS39" s="222" t="s">
        <v>285</v>
      </c>
      <c r="CT39" s="222"/>
      <c r="CU39" s="222"/>
      <c r="CV39" s="222"/>
      <c r="CW39" s="222"/>
      <c r="CX39" s="222"/>
      <c r="CY39" s="222"/>
      <c r="CZ39" s="222"/>
      <c r="DA39" s="222"/>
      <c r="DB39" s="222"/>
      <c r="DC39" s="222"/>
      <c r="DD39" s="222"/>
      <c r="DE39" s="222"/>
      <c r="DF39" s="182">
        <f>'справ.анал.таблица '!E38</f>
        <v>0</v>
      </c>
      <c r="DG39" s="183"/>
      <c r="DH39" s="183"/>
      <c r="DI39" s="183"/>
      <c r="DJ39" s="183"/>
      <c r="DK39" s="183"/>
      <c r="DL39" s="183"/>
      <c r="DM39" s="183"/>
      <c r="DN39" s="183"/>
      <c r="DO39" s="183"/>
      <c r="DP39" s="183"/>
      <c r="DQ39" s="183"/>
      <c r="DR39" s="183"/>
      <c r="DS39" s="182">
        <f>'справ.анал.таблица '!K38</f>
        <v>0</v>
      </c>
      <c r="DT39" s="183"/>
      <c r="DU39" s="183"/>
      <c r="DV39" s="183"/>
      <c r="DW39" s="183"/>
      <c r="DX39" s="183"/>
      <c r="DY39" s="183"/>
      <c r="DZ39" s="183"/>
      <c r="EA39" s="183"/>
      <c r="EB39" s="183"/>
      <c r="EC39" s="183"/>
      <c r="ED39" s="183"/>
      <c r="EE39" s="183"/>
      <c r="EF39" s="182">
        <f>'справ.анал.таблица '!X38</f>
        <v>0</v>
      </c>
      <c r="EG39" s="183"/>
      <c r="EH39" s="183"/>
      <c r="EI39" s="183"/>
      <c r="EJ39" s="183"/>
      <c r="EK39" s="183"/>
      <c r="EL39" s="183"/>
      <c r="EM39" s="183"/>
      <c r="EN39" s="183"/>
      <c r="EO39" s="183"/>
      <c r="EP39" s="183"/>
      <c r="EQ39" s="183"/>
      <c r="ER39" s="183"/>
      <c r="ES39" s="182">
        <f>'справ.анал.таблица '!AK38</f>
        <v>0</v>
      </c>
      <c r="ET39" s="183"/>
      <c r="EU39" s="183"/>
      <c r="EV39" s="183"/>
      <c r="EW39" s="183"/>
      <c r="EX39" s="183"/>
      <c r="EY39" s="183"/>
      <c r="EZ39" s="183"/>
      <c r="FA39" s="183"/>
      <c r="FB39" s="183"/>
      <c r="FC39" s="183"/>
      <c r="FD39" s="183"/>
      <c r="FE39" s="183"/>
    </row>
    <row r="40" spans="1:161" s="50" customFormat="1" ht="12.75" customHeight="1" x14ac:dyDescent="0.15">
      <c r="A40" s="195" t="s">
        <v>452</v>
      </c>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223" t="s">
        <v>504</v>
      </c>
      <c r="BY40" s="223"/>
      <c r="BZ40" s="223"/>
      <c r="CA40" s="223"/>
      <c r="CB40" s="223"/>
      <c r="CC40" s="223"/>
      <c r="CD40" s="223"/>
      <c r="CE40" s="223"/>
      <c r="CF40" s="223" t="s">
        <v>74</v>
      </c>
      <c r="CG40" s="223"/>
      <c r="CH40" s="223"/>
      <c r="CI40" s="223"/>
      <c r="CJ40" s="223"/>
      <c r="CK40" s="223"/>
      <c r="CL40" s="223"/>
      <c r="CM40" s="223"/>
      <c r="CN40" s="223"/>
      <c r="CO40" s="223"/>
      <c r="CP40" s="223"/>
      <c r="CQ40" s="223"/>
      <c r="CR40" s="223"/>
      <c r="CS40" s="223"/>
      <c r="CT40" s="223"/>
      <c r="CU40" s="223"/>
      <c r="CV40" s="223"/>
      <c r="CW40" s="223"/>
      <c r="CX40" s="223"/>
      <c r="CY40" s="223"/>
      <c r="CZ40" s="223"/>
      <c r="DA40" s="223"/>
      <c r="DB40" s="223"/>
      <c r="DC40" s="223"/>
      <c r="DD40" s="223"/>
      <c r="DE40" s="223"/>
      <c r="DF40" s="185">
        <f>DF41+DF42</f>
        <v>0</v>
      </c>
      <c r="DG40" s="185"/>
      <c r="DH40" s="185"/>
      <c r="DI40" s="185"/>
      <c r="DJ40" s="185"/>
      <c r="DK40" s="185"/>
      <c r="DL40" s="185"/>
      <c r="DM40" s="185"/>
      <c r="DN40" s="185"/>
      <c r="DO40" s="185"/>
      <c r="DP40" s="185"/>
      <c r="DQ40" s="185"/>
      <c r="DR40" s="185"/>
      <c r="DS40" s="185">
        <f>DS41+DS42</f>
        <v>0</v>
      </c>
      <c r="DT40" s="185"/>
      <c r="DU40" s="185"/>
      <c r="DV40" s="185"/>
      <c r="DW40" s="185"/>
      <c r="DX40" s="185"/>
      <c r="DY40" s="185"/>
      <c r="DZ40" s="185"/>
      <c r="EA40" s="185"/>
      <c r="EB40" s="185"/>
      <c r="EC40" s="185"/>
      <c r="ED40" s="185"/>
      <c r="EE40" s="185"/>
      <c r="EF40" s="185">
        <f>EF41+EF42</f>
        <v>0</v>
      </c>
      <c r="EG40" s="185"/>
      <c r="EH40" s="185"/>
      <c r="EI40" s="185"/>
      <c r="EJ40" s="185"/>
      <c r="EK40" s="185"/>
      <c r="EL40" s="185"/>
      <c r="EM40" s="185"/>
      <c r="EN40" s="185"/>
      <c r="EO40" s="185"/>
      <c r="EP40" s="185"/>
      <c r="EQ40" s="185"/>
      <c r="ER40" s="185"/>
      <c r="ES40" s="185">
        <f>ES41+ES42</f>
        <v>0</v>
      </c>
      <c r="ET40" s="185"/>
      <c r="EU40" s="185"/>
      <c r="EV40" s="185"/>
      <c r="EW40" s="185"/>
      <c r="EX40" s="185"/>
      <c r="EY40" s="185"/>
      <c r="EZ40" s="185"/>
      <c r="FA40" s="185"/>
      <c r="FB40" s="185"/>
      <c r="FC40" s="185"/>
      <c r="FD40" s="185"/>
      <c r="FE40" s="185"/>
    </row>
    <row r="41" spans="1:161" ht="20.25" customHeight="1" x14ac:dyDescent="0.2">
      <c r="A41" s="224" t="s">
        <v>235</v>
      </c>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2" t="s">
        <v>505</v>
      </c>
      <c r="BY41" s="222"/>
      <c r="BZ41" s="222"/>
      <c r="CA41" s="222"/>
      <c r="CB41" s="222"/>
      <c r="CC41" s="222"/>
      <c r="CD41" s="222"/>
      <c r="CE41" s="222"/>
      <c r="CF41" s="222" t="s">
        <v>363</v>
      </c>
      <c r="CG41" s="222"/>
      <c r="CH41" s="222"/>
      <c r="CI41" s="222"/>
      <c r="CJ41" s="222"/>
      <c r="CK41" s="222"/>
      <c r="CL41" s="222"/>
      <c r="CM41" s="222"/>
      <c r="CN41" s="222"/>
      <c r="CO41" s="222"/>
      <c r="CP41" s="222"/>
      <c r="CQ41" s="222"/>
      <c r="CR41" s="222"/>
      <c r="CS41" s="222" t="s">
        <v>236</v>
      </c>
      <c r="CT41" s="222"/>
      <c r="CU41" s="222"/>
      <c r="CV41" s="222"/>
      <c r="CW41" s="222"/>
      <c r="CX41" s="222"/>
      <c r="CY41" s="222"/>
      <c r="CZ41" s="222"/>
      <c r="DA41" s="222"/>
      <c r="DB41" s="222"/>
      <c r="DC41" s="222"/>
      <c r="DD41" s="222"/>
      <c r="DE41" s="222"/>
      <c r="DF41" s="182">
        <f>'справ.анал.таблица '!E41</f>
        <v>0</v>
      </c>
      <c r="DG41" s="183"/>
      <c r="DH41" s="183"/>
      <c r="DI41" s="183"/>
      <c r="DJ41" s="183"/>
      <c r="DK41" s="183"/>
      <c r="DL41" s="183"/>
      <c r="DM41" s="183"/>
      <c r="DN41" s="183"/>
      <c r="DO41" s="183"/>
      <c r="DP41" s="183"/>
      <c r="DQ41" s="183"/>
      <c r="DR41" s="183"/>
      <c r="DS41" s="182">
        <f>'справ.анал.таблица '!K41</f>
        <v>0</v>
      </c>
      <c r="DT41" s="183"/>
      <c r="DU41" s="183"/>
      <c r="DV41" s="183"/>
      <c r="DW41" s="183"/>
      <c r="DX41" s="183"/>
      <c r="DY41" s="183"/>
      <c r="DZ41" s="183"/>
      <c r="EA41" s="183"/>
      <c r="EB41" s="183"/>
      <c r="EC41" s="183"/>
      <c r="ED41" s="183"/>
      <c r="EE41" s="183"/>
      <c r="EF41" s="182">
        <f>'справ.анал.таблица '!X41</f>
        <v>0</v>
      </c>
      <c r="EG41" s="183"/>
      <c r="EH41" s="183"/>
      <c r="EI41" s="183"/>
      <c r="EJ41" s="183"/>
      <c r="EK41" s="183"/>
      <c r="EL41" s="183"/>
      <c r="EM41" s="183"/>
      <c r="EN41" s="183"/>
      <c r="EO41" s="183"/>
      <c r="EP41" s="183"/>
      <c r="EQ41" s="183"/>
      <c r="ER41" s="183"/>
      <c r="ES41" s="182">
        <f>'справ.анал.таблица '!AK41</f>
        <v>0</v>
      </c>
      <c r="ET41" s="183"/>
      <c r="EU41" s="183"/>
      <c r="EV41" s="183"/>
      <c r="EW41" s="183"/>
      <c r="EX41" s="183"/>
      <c r="EY41" s="183"/>
      <c r="EZ41" s="183"/>
      <c r="FA41" s="183"/>
      <c r="FB41" s="183"/>
      <c r="FC41" s="183"/>
      <c r="FD41" s="183"/>
      <c r="FE41" s="183"/>
    </row>
    <row r="42" spans="1:161" ht="17.25" customHeight="1" x14ac:dyDescent="0.2">
      <c r="A42" s="224" t="s">
        <v>146</v>
      </c>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2" t="s">
        <v>506</v>
      </c>
      <c r="BY42" s="222"/>
      <c r="BZ42" s="222"/>
      <c r="CA42" s="222"/>
      <c r="CB42" s="222"/>
      <c r="CC42" s="222"/>
      <c r="CD42" s="222"/>
      <c r="CE42" s="222"/>
      <c r="CF42" s="222" t="s">
        <v>362</v>
      </c>
      <c r="CG42" s="222"/>
      <c r="CH42" s="222"/>
      <c r="CI42" s="222"/>
      <c r="CJ42" s="222"/>
      <c r="CK42" s="222"/>
      <c r="CL42" s="222"/>
      <c r="CM42" s="222"/>
      <c r="CN42" s="222"/>
      <c r="CO42" s="222"/>
      <c r="CP42" s="222"/>
      <c r="CQ42" s="222"/>
      <c r="CR42" s="222"/>
      <c r="CS42" s="222" t="s">
        <v>286</v>
      </c>
      <c r="CT42" s="222"/>
      <c r="CU42" s="222"/>
      <c r="CV42" s="222"/>
      <c r="CW42" s="222"/>
      <c r="CX42" s="222"/>
      <c r="CY42" s="222"/>
      <c r="CZ42" s="222"/>
      <c r="DA42" s="222"/>
      <c r="DB42" s="222"/>
      <c r="DC42" s="222"/>
      <c r="DD42" s="222"/>
      <c r="DE42" s="222"/>
      <c r="DF42" s="182">
        <f>'справ.анал.таблица '!E42</f>
        <v>0</v>
      </c>
      <c r="DG42" s="183"/>
      <c r="DH42" s="183"/>
      <c r="DI42" s="183"/>
      <c r="DJ42" s="183"/>
      <c r="DK42" s="183"/>
      <c r="DL42" s="183"/>
      <c r="DM42" s="183"/>
      <c r="DN42" s="183"/>
      <c r="DO42" s="183"/>
      <c r="DP42" s="183"/>
      <c r="DQ42" s="183"/>
      <c r="DR42" s="183"/>
      <c r="DS42" s="182">
        <f>'справ.анал.таблица '!K42</f>
        <v>0</v>
      </c>
      <c r="DT42" s="183"/>
      <c r="DU42" s="183"/>
      <c r="DV42" s="183"/>
      <c r="DW42" s="183"/>
      <c r="DX42" s="183"/>
      <c r="DY42" s="183"/>
      <c r="DZ42" s="183"/>
      <c r="EA42" s="183"/>
      <c r="EB42" s="183"/>
      <c r="EC42" s="183"/>
      <c r="ED42" s="183"/>
      <c r="EE42" s="183"/>
      <c r="EF42" s="182">
        <f>'справ.анал.таблица '!X42</f>
        <v>0</v>
      </c>
      <c r="EG42" s="183"/>
      <c r="EH42" s="183"/>
      <c r="EI42" s="183"/>
      <c r="EJ42" s="183"/>
      <c r="EK42" s="183"/>
      <c r="EL42" s="183"/>
      <c r="EM42" s="183"/>
      <c r="EN42" s="183"/>
      <c r="EO42" s="183"/>
      <c r="EP42" s="183"/>
      <c r="EQ42" s="183"/>
      <c r="ER42" s="183"/>
      <c r="ES42" s="182">
        <f>'справ.анал.таблица '!AK42</f>
        <v>0</v>
      </c>
      <c r="ET42" s="183"/>
      <c r="EU42" s="183"/>
      <c r="EV42" s="183"/>
      <c r="EW42" s="183"/>
      <c r="EX42" s="183"/>
      <c r="EY42" s="183"/>
      <c r="EZ42" s="183"/>
      <c r="FA42" s="183"/>
      <c r="FB42" s="183"/>
      <c r="FC42" s="183"/>
      <c r="FD42" s="183"/>
      <c r="FE42" s="183"/>
    </row>
    <row r="43" spans="1:161" ht="20.25" customHeight="1" x14ac:dyDescent="0.2">
      <c r="A43" s="228" t="s">
        <v>12</v>
      </c>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44" t="s">
        <v>169</v>
      </c>
      <c r="BY43" s="244"/>
      <c r="BZ43" s="244"/>
      <c r="CA43" s="244"/>
      <c r="CB43" s="244"/>
      <c r="CC43" s="244"/>
      <c r="CD43" s="244"/>
      <c r="CE43" s="244"/>
      <c r="CF43" s="244" t="s">
        <v>74</v>
      </c>
      <c r="CG43" s="244"/>
      <c r="CH43" s="244"/>
      <c r="CI43" s="244"/>
      <c r="CJ43" s="244"/>
      <c r="CK43" s="244"/>
      <c r="CL43" s="244"/>
      <c r="CM43" s="244"/>
      <c r="CN43" s="244"/>
      <c r="CO43" s="244"/>
      <c r="CP43" s="244"/>
      <c r="CQ43" s="244"/>
      <c r="CR43" s="244"/>
      <c r="CS43" s="257"/>
      <c r="CT43" s="257"/>
      <c r="CU43" s="257"/>
      <c r="CV43" s="257"/>
      <c r="CW43" s="257"/>
      <c r="CX43" s="257"/>
      <c r="CY43" s="257"/>
      <c r="CZ43" s="257"/>
      <c r="DA43" s="257"/>
      <c r="DB43" s="257"/>
      <c r="DC43" s="257"/>
      <c r="DD43" s="257"/>
      <c r="DE43" s="257"/>
      <c r="DF43" s="242">
        <f>DF44+DF65+DF75+DF81+DF88+DF90+DF117</f>
        <v>80801028.872700006</v>
      </c>
      <c r="DG43" s="243"/>
      <c r="DH43" s="243"/>
      <c r="DI43" s="243"/>
      <c r="DJ43" s="243"/>
      <c r="DK43" s="243"/>
      <c r="DL43" s="243"/>
      <c r="DM43" s="243"/>
      <c r="DN43" s="243"/>
      <c r="DO43" s="243"/>
      <c r="DP43" s="243"/>
      <c r="DQ43" s="243"/>
      <c r="DR43" s="243"/>
      <c r="DS43" s="242">
        <f>DS44+DS65+DS75+DS81+DS88+DS90+DS117</f>
        <v>80061855.902700007</v>
      </c>
      <c r="DT43" s="243"/>
      <c r="DU43" s="243"/>
      <c r="DV43" s="243"/>
      <c r="DW43" s="243"/>
      <c r="DX43" s="243"/>
      <c r="DY43" s="243"/>
      <c r="DZ43" s="243"/>
      <c r="EA43" s="243"/>
      <c r="EB43" s="243"/>
      <c r="EC43" s="243"/>
      <c r="ED43" s="243"/>
      <c r="EE43" s="243"/>
      <c r="EF43" s="242">
        <f>EF44+EF65+EF75+EF81+EF88+EF90+EF117</f>
        <v>80061855.902700007</v>
      </c>
      <c r="EG43" s="243"/>
      <c r="EH43" s="243"/>
      <c r="EI43" s="243"/>
      <c r="EJ43" s="243"/>
      <c r="EK43" s="243"/>
      <c r="EL43" s="243"/>
      <c r="EM43" s="243"/>
      <c r="EN43" s="243"/>
      <c r="EO43" s="243"/>
      <c r="EP43" s="243"/>
      <c r="EQ43" s="243"/>
      <c r="ER43" s="243"/>
      <c r="ES43" s="256"/>
      <c r="ET43" s="256"/>
      <c r="EU43" s="256"/>
      <c r="EV43" s="256"/>
      <c r="EW43" s="256"/>
      <c r="EX43" s="256"/>
      <c r="EY43" s="256"/>
      <c r="EZ43" s="256"/>
      <c r="FA43" s="256"/>
      <c r="FB43" s="256"/>
      <c r="FC43" s="256"/>
      <c r="FD43" s="256"/>
      <c r="FE43" s="256"/>
    </row>
    <row r="44" spans="1:161" s="50" customFormat="1" ht="22.5" customHeight="1" x14ac:dyDescent="0.15">
      <c r="A44" s="195" t="s">
        <v>237</v>
      </c>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223" t="s">
        <v>171</v>
      </c>
      <c r="BY44" s="223"/>
      <c r="BZ44" s="223"/>
      <c r="CA44" s="223"/>
      <c r="CB44" s="223"/>
      <c r="CC44" s="223"/>
      <c r="CD44" s="223"/>
      <c r="CE44" s="223"/>
      <c r="CF44" s="223" t="s">
        <v>74</v>
      </c>
      <c r="CG44" s="223"/>
      <c r="CH44" s="223"/>
      <c r="CI44" s="223"/>
      <c r="CJ44" s="223"/>
      <c r="CK44" s="223"/>
      <c r="CL44" s="223"/>
      <c r="CM44" s="223"/>
      <c r="CN44" s="223"/>
      <c r="CO44" s="223"/>
      <c r="CP44" s="223"/>
      <c r="CQ44" s="223"/>
      <c r="CR44" s="223"/>
      <c r="CS44" s="223"/>
      <c r="CT44" s="223"/>
      <c r="CU44" s="223"/>
      <c r="CV44" s="223"/>
      <c r="CW44" s="223"/>
      <c r="CX44" s="223"/>
      <c r="CY44" s="223"/>
      <c r="CZ44" s="223"/>
      <c r="DA44" s="223"/>
      <c r="DB44" s="223"/>
      <c r="DC44" s="223"/>
      <c r="DD44" s="223"/>
      <c r="DE44" s="223"/>
      <c r="DF44" s="184">
        <f>DF45+DF48+DF54+DF57</f>
        <v>61058414.132700004</v>
      </c>
      <c r="DG44" s="185"/>
      <c r="DH44" s="185"/>
      <c r="DI44" s="185"/>
      <c r="DJ44" s="185"/>
      <c r="DK44" s="185"/>
      <c r="DL44" s="185"/>
      <c r="DM44" s="185"/>
      <c r="DN44" s="185"/>
      <c r="DO44" s="185"/>
      <c r="DP44" s="185"/>
      <c r="DQ44" s="185"/>
      <c r="DR44" s="185"/>
      <c r="DS44" s="184">
        <f>DS45+DS48+DS54+DS57</f>
        <v>61058414.132700004</v>
      </c>
      <c r="DT44" s="185"/>
      <c r="DU44" s="185"/>
      <c r="DV44" s="185"/>
      <c r="DW44" s="185"/>
      <c r="DX44" s="185"/>
      <c r="DY44" s="185"/>
      <c r="DZ44" s="185"/>
      <c r="EA44" s="185"/>
      <c r="EB44" s="185"/>
      <c r="EC44" s="185"/>
      <c r="ED44" s="185"/>
      <c r="EE44" s="185"/>
      <c r="EF44" s="184">
        <f>EF45+EF48+EF54+EF57</f>
        <v>61058414.132700004</v>
      </c>
      <c r="EG44" s="185"/>
      <c r="EH44" s="185"/>
      <c r="EI44" s="185"/>
      <c r="EJ44" s="185"/>
      <c r="EK44" s="185"/>
      <c r="EL44" s="185"/>
      <c r="EM44" s="185"/>
      <c r="EN44" s="185"/>
      <c r="EO44" s="185"/>
      <c r="EP44" s="185"/>
      <c r="EQ44" s="185"/>
      <c r="ER44" s="185"/>
      <c r="ES44" s="185" t="s">
        <v>74</v>
      </c>
      <c r="ET44" s="185"/>
      <c r="EU44" s="185"/>
      <c r="EV44" s="185"/>
      <c r="EW44" s="185"/>
      <c r="EX44" s="185"/>
      <c r="EY44" s="185"/>
      <c r="EZ44" s="185"/>
      <c r="FA44" s="185"/>
      <c r="FB44" s="185"/>
      <c r="FC44" s="185"/>
      <c r="FD44" s="185"/>
      <c r="FE44" s="185"/>
    </row>
    <row r="45" spans="1:161" s="50" customFormat="1" ht="22.5" customHeight="1" x14ac:dyDescent="0.15">
      <c r="A45" s="258" t="s">
        <v>507</v>
      </c>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59"/>
      <c r="BR45" s="259"/>
      <c r="BS45" s="259"/>
      <c r="BT45" s="259"/>
      <c r="BU45" s="259"/>
      <c r="BV45" s="259"/>
      <c r="BW45" s="259"/>
      <c r="BX45" s="223" t="s">
        <v>172</v>
      </c>
      <c r="BY45" s="223"/>
      <c r="BZ45" s="223"/>
      <c r="CA45" s="223"/>
      <c r="CB45" s="223"/>
      <c r="CC45" s="223"/>
      <c r="CD45" s="223"/>
      <c r="CE45" s="223"/>
      <c r="CF45" s="223" t="s">
        <v>89</v>
      </c>
      <c r="CG45" s="223"/>
      <c r="CH45" s="223"/>
      <c r="CI45" s="223"/>
      <c r="CJ45" s="223"/>
      <c r="CK45" s="223"/>
      <c r="CL45" s="223"/>
      <c r="CM45" s="223"/>
      <c r="CN45" s="223"/>
      <c r="CO45" s="223"/>
      <c r="CP45" s="223"/>
      <c r="CQ45" s="223"/>
      <c r="CR45" s="223"/>
      <c r="CS45" s="223" t="s">
        <v>74</v>
      </c>
      <c r="CT45" s="223"/>
      <c r="CU45" s="223"/>
      <c r="CV45" s="223"/>
      <c r="CW45" s="223"/>
      <c r="CX45" s="223"/>
      <c r="CY45" s="223"/>
      <c r="CZ45" s="223"/>
      <c r="DA45" s="223"/>
      <c r="DB45" s="223"/>
      <c r="DC45" s="223"/>
      <c r="DD45" s="223"/>
      <c r="DE45" s="223"/>
      <c r="DF45" s="184">
        <f>DF46+DF47</f>
        <v>46840563.850000001</v>
      </c>
      <c r="DG45" s="185"/>
      <c r="DH45" s="185"/>
      <c r="DI45" s="185"/>
      <c r="DJ45" s="185"/>
      <c r="DK45" s="185"/>
      <c r="DL45" s="185"/>
      <c r="DM45" s="185"/>
      <c r="DN45" s="185"/>
      <c r="DO45" s="185"/>
      <c r="DP45" s="185"/>
      <c r="DQ45" s="185"/>
      <c r="DR45" s="185"/>
      <c r="DS45" s="184">
        <f>DS46+DS47</f>
        <v>46840563.850000001</v>
      </c>
      <c r="DT45" s="185"/>
      <c r="DU45" s="185"/>
      <c r="DV45" s="185"/>
      <c r="DW45" s="185"/>
      <c r="DX45" s="185"/>
      <c r="DY45" s="185"/>
      <c r="DZ45" s="185"/>
      <c r="EA45" s="185"/>
      <c r="EB45" s="185"/>
      <c r="EC45" s="185"/>
      <c r="ED45" s="185"/>
      <c r="EE45" s="185"/>
      <c r="EF45" s="184">
        <f>EF46+EF47</f>
        <v>46840563.850000001</v>
      </c>
      <c r="EG45" s="185"/>
      <c r="EH45" s="185"/>
      <c r="EI45" s="185"/>
      <c r="EJ45" s="185"/>
      <c r="EK45" s="185"/>
      <c r="EL45" s="185"/>
      <c r="EM45" s="185"/>
      <c r="EN45" s="185"/>
      <c r="EO45" s="185"/>
      <c r="EP45" s="185"/>
      <c r="EQ45" s="185"/>
      <c r="ER45" s="185"/>
      <c r="ES45" s="185" t="s">
        <v>74</v>
      </c>
      <c r="ET45" s="185"/>
      <c r="EU45" s="185"/>
      <c r="EV45" s="185"/>
      <c r="EW45" s="185"/>
      <c r="EX45" s="185"/>
      <c r="EY45" s="185"/>
      <c r="EZ45" s="185"/>
      <c r="FA45" s="185"/>
      <c r="FB45" s="185"/>
      <c r="FC45" s="185"/>
      <c r="FD45" s="185"/>
      <c r="FE45" s="185"/>
    </row>
    <row r="46" spans="1:161" ht="15.75" customHeight="1" x14ac:dyDescent="0.2">
      <c r="A46" s="224" t="s">
        <v>29</v>
      </c>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2" t="s">
        <v>90</v>
      </c>
      <c r="BY46" s="222"/>
      <c r="BZ46" s="222"/>
      <c r="CA46" s="222"/>
      <c r="CB46" s="222"/>
      <c r="CC46" s="222"/>
      <c r="CD46" s="222"/>
      <c r="CE46" s="222"/>
      <c r="CF46" s="222" t="s">
        <v>89</v>
      </c>
      <c r="CG46" s="222"/>
      <c r="CH46" s="222"/>
      <c r="CI46" s="222"/>
      <c r="CJ46" s="222"/>
      <c r="CK46" s="222"/>
      <c r="CL46" s="222"/>
      <c r="CM46" s="222"/>
      <c r="CN46" s="222"/>
      <c r="CO46" s="222"/>
      <c r="CP46" s="222"/>
      <c r="CQ46" s="222"/>
      <c r="CR46" s="222"/>
      <c r="CS46" s="222" t="s">
        <v>364</v>
      </c>
      <c r="CT46" s="222"/>
      <c r="CU46" s="222"/>
      <c r="CV46" s="222"/>
      <c r="CW46" s="222"/>
      <c r="CX46" s="222"/>
      <c r="CY46" s="222"/>
      <c r="CZ46" s="222"/>
      <c r="DA46" s="222"/>
      <c r="DB46" s="222"/>
      <c r="DC46" s="222"/>
      <c r="DD46" s="222"/>
      <c r="DE46" s="222"/>
      <c r="DF46" s="182">
        <f>'справ.анал.таблица '!E46</f>
        <v>46840563.850000001</v>
      </c>
      <c r="DG46" s="183"/>
      <c r="DH46" s="183"/>
      <c r="DI46" s="183"/>
      <c r="DJ46" s="183"/>
      <c r="DK46" s="183"/>
      <c r="DL46" s="183"/>
      <c r="DM46" s="183"/>
      <c r="DN46" s="183"/>
      <c r="DO46" s="183"/>
      <c r="DP46" s="183"/>
      <c r="DQ46" s="183"/>
      <c r="DR46" s="183"/>
      <c r="DS46" s="182">
        <f>'справ.анал.таблица '!K45</f>
        <v>46840563.850000001</v>
      </c>
      <c r="DT46" s="183"/>
      <c r="DU46" s="183"/>
      <c r="DV46" s="183"/>
      <c r="DW46" s="183"/>
      <c r="DX46" s="183"/>
      <c r="DY46" s="183"/>
      <c r="DZ46" s="183"/>
      <c r="EA46" s="183"/>
      <c r="EB46" s="183"/>
      <c r="EC46" s="183"/>
      <c r="ED46" s="183"/>
      <c r="EE46" s="183"/>
      <c r="EF46" s="182">
        <f>'справ.анал.таблица '!L46</f>
        <v>46840563.850000001</v>
      </c>
      <c r="EG46" s="183"/>
      <c r="EH46" s="183"/>
      <c r="EI46" s="183"/>
      <c r="EJ46" s="183"/>
      <c r="EK46" s="183"/>
      <c r="EL46" s="183"/>
      <c r="EM46" s="183"/>
      <c r="EN46" s="183"/>
      <c r="EO46" s="183"/>
      <c r="EP46" s="183"/>
      <c r="EQ46" s="183"/>
      <c r="ER46" s="183"/>
      <c r="ES46" s="183" t="s">
        <v>74</v>
      </c>
      <c r="ET46" s="183"/>
      <c r="EU46" s="183"/>
      <c r="EV46" s="183"/>
      <c r="EW46" s="183"/>
      <c r="EX46" s="183"/>
      <c r="EY46" s="183"/>
      <c r="EZ46" s="183"/>
      <c r="FA46" s="183"/>
      <c r="FB46" s="183"/>
      <c r="FC46" s="183"/>
      <c r="FD46" s="183"/>
      <c r="FE46" s="183"/>
    </row>
    <row r="47" spans="1:161" ht="12" customHeight="1" x14ac:dyDescent="0.2">
      <c r="A47" s="224" t="s">
        <v>30</v>
      </c>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2" t="s">
        <v>94</v>
      </c>
      <c r="BY47" s="222"/>
      <c r="BZ47" s="222"/>
      <c r="CA47" s="222"/>
      <c r="CB47" s="222"/>
      <c r="CC47" s="222"/>
      <c r="CD47" s="222"/>
      <c r="CE47" s="222"/>
      <c r="CF47" s="222" t="s">
        <v>89</v>
      </c>
      <c r="CG47" s="222"/>
      <c r="CH47" s="222"/>
      <c r="CI47" s="222"/>
      <c r="CJ47" s="222"/>
      <c r="CK47" s="222"/>
      <c r="CL47" s="222"/>
      <c r="CM47" s="222"/>
      <c r="CN47" s="222"/>
      <c r="CO47" s="222"/>
      <c r="CP47" s="222"/>
      <c r="CQ47" s="222"/>
      <c r="CR47" s="222"/>
      <c r="CS47" s="222" t="s">
        <v>365</v>
      </c>
      <c r="CT47" s="222"/>
      <c r="CU47" s="222"/>
      <c r="CV47" s="222"/>
      <c r="CW47" s="222"/>
      <c r="CX47" s="222"/>
      <c r="CY47" s="222"/>
      <c r="CZ47" s="222"/>
      <c r="DA47" s="222"/>
      <c r="DB47" s="222"/>
      <c r="DC47" s="222"/>
      <c r="DD47" s="222"/>
      <c r="DE47" s="222"/>
      <c r="DF47" s="182">
        <f>'справ.анал.таблица '!E47</f>
        <v>0</v>
      </c>
      <c r="DG47" s="183"/>
      <c r="DH47" s="183"/>
      <c r="DI47" s="183"/>
      <c r="DJ47" s="183"/>
      <c r="DK47" s="183"/>
      <c r="DL47" s="183"/>
      <c r="DM47" s="183"/>
      <c r="DN47" s="183"/>
      <c r="DO47" s="183"/>
      <c r="DP47" s="183"/>
      <c r="DQ47" s="183"/>
      <c r="DR47" s="183"/>
      <c r="DS47" s="182">
        <f>'справ.анал.таблица '!K47</f>
        <v>0</v>
      </c>
      <c r="DT47" s="183"/>
      <c r="DU47" s="183"/>
      <c r="DV47" s="183"/>
      <c r="DW47" s="183"/>
      <c r="DX47" s="183"/>
      <c r="DY47" s="183"/>
      <c r="DZ47" s="183"/>
      <c r="EA47" s="183"/>
      <c r="EB47" s="183"/>
      <c r="EC47" s="183"/>
      <c r="ED47" s="183"/>
      <c r="EE47" s="183"/>
      <c r="EF47" s="182">
        <f>'справ.анал.таблица '!X47</f>
        <v>0</v>
      </c>
      <c r="EG47" s="183"/>
      <c r="EH47" s="183"/>
      <c r="EI47" s="183"/>
      <c r="EJ47" s="183"/>
      <c r="EK47" s="183"/>
      <c r="EL47" s="183"/>
      <c r="EM47" s="183"/>
      <c r="EN47" s="183"/>
      <c r="EO47" s="183"/>
      <c r="EP47" s="183"/>
      <c r="EQ47" s="183"/>
      <c r="ER47" s="183"/>
      <c r="ES47" s="183" t="s">
        <v>74</v>
      </c>
      <c r="ET47" s="183"/>
      <c r="EU47" s="183"/>
      <c r="EV47" s="183"/>
      <c r="EW47" s="183"/>
      <c r="EX47" s="183"/>
      <c r="EY47" s="183"/>
      <c r="EZ47" s="183"/>
      <c r="FA47" s="183"/>
      <c r="FB47" s="183"/>
      <c r="FC47" s="183"/>
      <c r="FD47" s="183"/>
      <c r="FE47" s="183"/>
    </row>
    <row r="48" spans="1:161" s="50" customFormat="1" ht="12" customHeight="1" x14ac:dyDescent="0.15">
      <c r="A48" s="195" t="s">
        <v>508</v>
      </c>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223" t="s">
        <v>173</v>
      </c>
      <c r="BY48" s="223"/>
      <c r="BZ48" s="223"/>
      <c r="CA48" s="223"/>
      <c r="CB48" s="223"/>
      <c r="CC48" s="223"/>
      <c r="CD48" s="223"/>
      <c r="CE48" s="223"/>
      <c r="CF48" s="223" t="s">
        <v>85</v>
      </c>
      <c r="CG48" s="223"/>
      <c r="CH48" s="223"/>
      <c r="CI48" s="223"/>
      <c r="CJ48" s="223"/>
      <c r="CK48" s="223"/>
      <c r="CL48" s="223"/>
      <c r="CM48" s="223"/>
      <c r="CN48" s="223"/>
      <c r="CO48" s="223"/>
      <c r="CP48" s="223"/>
      <c r="CQ48" s="223"/>
      <c r="CR48" s="223"/>
      <c r="CS48" s="223" t="s">
        <v>74</v>
      </c>
      <c r="CT48" s="223"/>
      <c r="CU48" s="223"/>
      <c r="CV48" s="223"/>
      <c r="CW48" s="223"/>
      <c r="CX48" s="223"/>
      <c r="CY48" s="223"/>
      <c r="CZ48" s="223"/>
      <c r="DA48" s="223"/>
      <c r="DB48" s="223"/>
      <c r="DC48" s="223"/>
      <c r="DD48" s="223"/>
      <c r="DE48" s="223"/>
      <c r="DF48" s="184">
        <f>DF49+DF50+DF51+DF52+DF53</f>
        <v>72000</v>
      </c>
      <c r="DG48" s="185"/>
      <c r="DH48" s="185"/>
      <c r="DI48" s="185"/>
      <c r="DJ48" s="185"/>
      <c r="DK48" s="185"/>
      <c r="DL48" s="185"/>
      <c r="DM48" s="185"/>
      <c r="DN48" s="185"/>
      <c r="DO48" s="185"/>
      <c r="DP48" s="185"/>
      <c r="DQ48" s="185"/>
      <c r="DR48" s="185"/>
      <c r="DS48" s="184">
        <f>DS49+DS50+DS51+DS52+DS53</f>
        <v>72000</v>
      </c>
      <c r="DT48" s="185"/>
      <c r="DU48" s="185"/>
      <c r="DV48" s="185"/>
      <c r="DW48" s="185"/>
      <c r="DX48" s="185"/>
      <c r="DY48" s="185"/>
      <c r="DZ48" s="185"/>
      <c r="EA48" s="185"/>
      <c r="EB48" s="185"/>
      <c r="EC48" s="185"/>
      <c r="ED48" s="185"/>
      <c r="EE48" s="185"/>
      <c r="EF48" s="184">
        <f>EF49+EF50+EF51+EF52+EF53</f>
        <v>72000</v>
      </c>
      <c r="EG48" s="185"/>
      <c r="EH48" s="185"/>
      <c r="EI48" s="185"/>
      <c r="EJ48" s="185"/>
      <c r="EK48" s="185"/>
      <c r="EL48" s="185"/>
      <c r="EM48" s="185"/>
      <c r="EN48" s="185"/>
      <c r="EO48" s="185"/>
      <c r="EP48" s="185"/>
      <c r="EQ48" s="185"/>
      <c r="ER48" s="185"/>
      <c r="ES48" s="185" t="s">
        <v>74</v>
      </c>
      <c r="ET48" s="185"/>
      <c r="EU48" s="185"/>
      <c r="EV48" s="185"/>
      <c r="EW48" s="185"/>
      <c r="EX48" s="185"/>
      <c r="EY48" s="185"/>
      <c r="EZ48" s="185"/>
      <c r="FA48" s="185"/>
      <c r="FB48" s="185"/>
      <c r="FC48" s="185"/>
      <c r="FD48" s="185"/>
      <c r="FE48" s="185"/>
    </row>
    <row r="49" spans="1:161" ht="12" customHeight="1" x14ac:dyDescent="0.2">
      <c r="A49" s="224" t="s">
        <v>31</v>
      </c>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2" t="s">
        <v>83</v>
      </c>
      <c r="BY49" s="222"/>
      <c r="BZ49" s="222"/>
      <c r="CA49" s="222"/>
      <c r="CB49" s="222"/>
      <c r="CC49" s="222"/>
      <c r="CD49" s="222"/>
      <c r="CE49" s="222"/>
      <c r="CF49" s="222" t="s">
        <v>85</v>
      </c>
      <c r="CG49" s="222"/>
      <c r="CH49" s="222"/>
      <c r="CI49" s="222"/>
      <c r="CJ49" s="222"/>
      <c r="CK49" s="222"/>
      <c r="CL49" s="222"/>
      <c r="CM49" s="222"/>
      <c r="CN49" s="222"/>
      <c r="CO49" s="222"/>
      <c r="CP49" s="222"/>
      <c r="CQ49" s="222"/>
      <c r="CR49" s="222"/>
      <c r="CS49" s="222" t="s">
        <v>366</v>
      </c>
      <c r="CT49" s="222"/>
      <c r="CU49" s="222"/>
      <c r="CV49" s="222"/>
      <c r="CW49" s="222"/>
      <c r="CX49" s="222"/>
      <c r="CY49" s="222"/>
      <c r="CZ49" s="222"/>
      <c r="DA49" s="222"/>
      <c r="DB49" s="222"/>
      <c r="DC49" s="222"/>
      <c r="DD49" s="222"/>
      <c r="DE49" s="222"/>
      <c r="DF49" s="182">
        <f>'справ.анал.таблица '!E49</f>
        <v>72000</v>
      </c>
      <c r="DG49" s="183"/>
      <c r="DH49" s="183"/>
      <c r="DI49" s="183"/>
      <c r="DJ49" s="183"/>
      <c r="DK49" s="183"/>
      <c r="DL49" s="183"/>
      <c r="DM49" s="183"/>
      <c r="DN49" s="183"/>
      <c r="DO49" s="183"/>
      <c r="DP49" s="183"/>
      <c r="DQ49" s="183"/>
      <c r="DR49" s="183"/>
      <c r="DS49" s="182">
        <f>'справ.анал.таблица '!K49</f>
        <v>72000</v>
      </c>
      <c r="DT49" s="183"/>
      <c r="DU49" s="183"/>
      <c r="DV49" s="183"/>
      <c r="DW49" s="183"/>
      <c r="DX49" s="183"/>
      <c r="DY49" s="183"/>
      <c r="DZ49" s="183"/>
      <c r="EA49" s="183"/>
      <c r="EB49" s="183"/>
      <c r="EC49" s="183"/>
      <c r="ED49" s="183"/>
      <c r="EE49" s="183"/>
      <c r="EF49" s="182">
        <f>'справ.анал.таблица '!L49</f>
        <v>72000</v>
      </c>
      <c r="EG49" s="183"/>
      <c r="EH49" s="183"/>
      <c r="EI49" s="183"/>
      <c r="EJ49" s="183"/>
      <c r="EK49" s="183"/>
      <c r="EL49" s="183"/>
      <c r="EM49" s="183"/>
      <c r="EN49" s="183"/>
      <c r="EO49" s="183"/>
      <c r="EP49" s="183"/>
      <c r="EQ49" s="183"/>
      <c r="ER49" s="183"/>
      <c r="ES49" s="183" t="s">
        <v>74</v>
      </c>
      <c r="ET49" s="183"/>
      <c r="EU49" s="183"/>
      <c r="EV49" s="183"/>
      <c r="EW49" s="183"/>
      <c r="EX49" s="183"/>
      <c r="EY49" s="183"/>
      <c r="EZ49" s="183"/>
      <c r="FA49" s="183"/>
      <c r="FB49" s="183"/>
      <c r="FC49" s="183"/>
      <c r="FD49" s="183"/>
      <c r="FE49" s="183"/>
    </row>
    <row r="50" spans="1:161" ht="11.25" customHeight="1" x14ac:dyDescent="0.2">
      <c r="A50" s="224" t="s">
        <v>32</v>
      </c>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2" t="s">
        <v>84</v>
      </c>
      <c r="BY50" s="222"/>
      <c r="BZ50" s="222"/>
      <c r="CA50" s="222"/>
      <c r="CB50" s="222"/>
      <c r="CC50" s="222"/>
      <c r="CD50" s="222"/>
      <c r="CE50" s="222"/>
      <c r="CF50" s="222" t="s">
        <v>85</v>
      </c>
      <c r="CG50" s="222"/>
      <c r="CH50" s="222"/>
      <c r="CI50" s="222"/>
      <c r="CJ50" s="222"/>
      <c r="CK50" s="222"/>
      <c r="CL50" s="222"/>
      <c r="CM50" s="222"/>
      <c r="CN50" s="222"/>
      <c r="CO50" s="222"/>
      <c r="CP50" s="222"/>
      <c r="CQ50" s="222"/>
      <c r="CR50" s="222"/>
      <c r="CS50" s="222" t="s">
        <v>367</v>
      </c>
      <c r="CT50" s="222"/>
      <c r="CU50" s="222"/>
      <c r="CV50" s="222"/>
      <c r="CW50" s="222"/>
      <c r="CX50" s="222"/>
      <c r="CY50" s="222"/>
      <c r="CZ50" s="222"/>
      <c r="DA50" s="222"/>
      <c r="DB50" s="222"/>
      <c r="DC50" s="222"/>
      <c r="DD50" s="222"/>
      <c r="DE50" s="222"/>
      <c r="DF50" s="182">
        <f>'справ.анал.таблица '!E50</f>
        <v>0</v>
      </c>
      <c r="DG50" s="183"/>
      <c r="DH50" s="183"/>
      <c r="DI50" s="183"/>
      <c r="DJ50" s="183"/>
      <c r="DK50" s="183"/>
      <c r="DL50" s="183"/>
      <c r="DM50" s="183"/>
      <c r="DN50" s="183"/>
      <c r="DO50" s="183"/>
      <c r="DP50" s="183"/>
      <c r="DQ50" s="183"/>
      <c r="DR50" s="183"/>
      <c r="DS50" s="182">
        <f>'справ.анал.таблица '!K50</f>
        <v>0</v>
      </c>
      <c r="DT50" s="183"/>
      <c r="DU50" s="183"/>
      <c r="DV50" s="183"/>
      <c r="DW50" s="183"/>
      <c r="DX50" s="183"/>
      <c r="DY50" s="183"/>
      <c r="DZ50" s="183"/>
      <c r="EA50" s="183"/>
      <c r="EB50" s="183"/>
      <c r="EC50" s="183"/>
      <c r="ED50" s="183"/>
      <c r="EE50" s="183"/>
      <c r="EF50" s="182">
        <f>'справ.анал.таблица '!X50</f>
        <v>0</v>
      </c>
      <c r="EG50" s="183"/>
      <c r="EH50" s="183"/>
      <c r="EI50" s="183"/>
      <c r="EJ50" s="183"/>
      <c r="EK50" s="183"/>
      <c r="EL50" s="183"/>
      <c r="EM50" s="183"/>
      <c r="EN50" s="183"/>
      <c r="EO50" s="183"/>
      <c r="EP50" s="183"/>
      <c r="EQ50" s="183"/>
      <c r="ER50" s="183"/>
      <c r="ES50" s="183" t="s">
        <v>74</v>
      </c>
      <c r="ET50" s="183"/>
      <c r="EU50" s="183"/>
      <c r="EV50" s="183"/>
      <c r="EW50" s="183"/>
      <c r="EX50" s="183"/>
      <c r="EY50" s="183"/>
      <c r="EZ50" s="183"/>
      <c r="FA50" s="183"/>
      <c r="FB50" s="183"/>
      <c r="FC50" s="183"/>
      <c r="FD50" s="183"/>
      <c r="FE50" s="183"/>
    </row>
    <row r="51" spans="1:161" ht="10.5" customHeight="1" x14ac:dyDescent="0.2">
      <c r="A51" s="224" t="s">
        <v>33</v>
      </c>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2" t="s">
        <v>86</v>
      </c>
      <c r="BY51" s="222"/>
      <c r="BZ51" s="222"/>
      <c r="CA51" s="222"/>
      <c r="CB51" s="222"/>
      <c r="CC51" s="222"/>
      <c r="CD51" s="222"/>
      <c r="CE51" s="222"/>
      <c r="CF51" s="222" t="s">
        <v>85</v>
      </c>
      <c r="CG51" s="222"/>
      <c r="CH51" s="222"/>
      <c r="CI51" s="222"/>
      <c r="CJ51" s="222"/>
      <c r="CK51" s="222"/>
      <c r="CL51" s="222"/>
      <c r="CM51" s="222"/>
      <c r="CN51" s="222"/>
      <c r="CO51" s="222"/>
      <c r="CP51" s="222"/>
      <c r="CQ51" s="222"/>
      <c r="CR51" s="222"/>
      <c r="CS51" s="222" t="s">
        <v>368</v>
      </c>
      <c r="CT51" s="222"/>
      <c r="CU51" s="222"/>
      <c r="CV51" s="222"/>
      <c r="CW51" s="222"/>
      <c r="CX51" s="222"/>
      <c r="CY51" s="222"/>
      <c r="CZ51" s="222"/>
      <c r="DA51" s="222"/>
      <c r="DB51" s="222"/>
      <c r="DC51" s="222"/>
      <c r="DD51" s="222"/>
      <c r="DE51" s="222"/>
      <c r="DF51" s="182">
        <f>'справ.анал.таблица '!E51</f>
        <v>0</v>
      </c>
      <c r="DG51" s="183"/>
      <c r="DH51" s="183"/>
      <c r="DI51" s="183"/>
      <c r="DJ51" s="183"/>
      <c r="DK51" s="183"/>
      <c r="DL51" s="183"/>
      <c r="DM51" s="183"/>
      <c r="DN51" s="183"/>
      <c r="DO51" s="183"/>
      <c r="DP51" s="183"/>
      <c r="DQ51" s="183"/>
      <c r="DR51" s="183"/>
      <c r="DS51" s="182">
        <f>'справ.анал.таблица '!K51</f>
        <v>0</v>
      </c>
      <c r="DT51" s="183"/>
      <c r="DU51" s="183"/>
      <c r="DV51" s="183"/>
      <c r="DW51" s="183"/>
      <c r="DX51" s="183"/>
      <c r="DY51" s="183"/>
      <c r="DZ51" s="183"/>
      <c r="EA51" s="183"/>
      <c r="EB51" s="183"/>
      <c r="EC51" s="183"/>
      <c r="ED51" s="183"/>
      <c r="EE51" s="183"/>
      <c r="EF51" s="182">
        <f>'справ.анал.таблица '!L51</f>
        <v>0</v>
      </c>
      <c r="EG51" s="183"/>
      <c r="EH51" s="183"/>
      <c r="EI51" s="183"/>
      <c r="EJ51" s="183"/>
      <c r="EK51" s="183"/>
      <c r="EL51" s="183"/>
      <c r="EM51" s="183"/>
      <c r="EN51" s="183"/>
      <c r="EO51" s="183"/>
      <c r="EP51" s="183"/>
      <c r="EQ51" s="183"/>
      <c r="ER51" s="183"/>
      <c r="ES51" s="183" t="s">
        <v>74</v>
      </c>
      <c r="ET51" s="183"/>
      <c r="EU51" s="183"/>
      <c r="EV51" s="183"/>
      <c r="EW51" s="183"/>
      <c r="EX51" s="183"/>
      <c r="EY51" s="183"/>
      <c r="EZ51" s="183"/>
      <c r="FA51" s="183"/>
      <c r="FB51" s="183"/>
      <c r="FC51" s="183"/>
      <c r="FD51" s="183"/>
      <c r="FE51" s="183"/>
    </row>
    <row r="52" spans="1:161" ht="10.5" customHeight="1" x14ac:dyDescent="0.2">
      <c r="A52" s="224" t="s">
        <v>30</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5"/>
      <c r="BR52" s="225"/>
      <c r="BS52" s="225"/>
      <c r="BT52" s="225"/>
      <c r="BU52" s="225"/>
      <c r="BV52" s="225"/>
      <c r="BW52" s="225"/>
      <c r="BX52" s="222" t="s">
        <v>112</v>
      </c>
      <c r="BY52" s="222"/>
      <c r="BZ52" s="222"/>
      <c r="CA52" s="222"/>
      <c r="CB52" s="222"/>
      <c r="CC52" s="222"/>
      <c r="CD52" s="222"/>
      <c r="CE52" s="222"/>
      <c r="CF52" s="222" t="s">
        <v>85</v>
      </c>
      <c r="CG52" s="222"/>
      <c r="CH52" s="222"/>
      <c r="CI52" s="222"/>
      <c r="CJ52" s="222"/>
      <c r="CK52" s="222"/>
      <c r="CL52" s="222"/>
      <c r="CM52" s="222"/>
      <c r="CN52" s="222"/>
      <c r="CO52" s="222"/>
      <c r="CP52" s="222"/>
      <c r="CQ52" s="222"/>
      <c r="CR52" s="222"/>
      <c r="CS52" s="222" t="s">
        <v>365</v>
      </c>
      <c r="CT52" s="222"/>
      <c r="CU52" s="222"/>
      <c r="CV52" s="222"/>
      <c r="CW52" s="222"/>
      <c r="CX52" s="222"/>
      <c r="CY52" s="222"/>
      <c r="CZ52" s="222"/>
      <c r="DA52" s="222"/>
      <c r="DB52" s="222"/>
      <c r="DC52" s="222"/>
      <c r="DD52" s="222"/>
      <c r="DE52" s="222"/>
      <c r="DF52" s="182">
        <f>'справ.анал.таблица '!E52</f>
        <v>0</v>
      </c>
      <c r="DG52" s="183"/>
      <c r="DH52" s="183"/>
      <c r="DI52" s="183"/>
      <c r="DJ52" s="183"/>
      <c r="DK52" s="183"/>
      <c r="DL52" s="183"/>
      <c r="DM52" s="183"/>
      <c r="DN52" s="183"/>
      <c r="DO52" s="183"/>
      <c r="DP52" s="183"/>
      <c r="DQ52" s="183"/>
      <c r="DR52" s="183"/>
      <c r="DS52" s="182">
        <f>'справ.анал.таблица '!K52</f>
        <v>0</v>
      </c>
      <c r="DT52" s="183"/>
      <c r="DU52" s="183"/>
      <c r="DV52" s="183"/>
      <c r="DW52" s="183"/>
      <c r="DX52" s="183"/>
      <c r="DY52" s="183"/>
      <c r="DZ52" s="183"/>
      <c r="EA52" s="183"/>
      <c r="EB52" s="183"/>
      <c r="EC52" s="183"/>
      <c r="ED52" s="183"/>
      <c r="EE52" s="183"/>
      <c r="EF52" s="182">
        <f>'справ.анал.таблица '!X52</f>
        <v>0</v>
      </c>
      <c r="EG52" s="183"/>
      <c r="EH52" s="183"/>
      <c r="EI52" s="183"/>
      <c r="EJ52" s="183"/>
      <c r="EK52" s="183"/>
      <c r="EL52" s="183"/>
      <c r="EM52" s="183"/>
      <c r="EN52" s="183"/>
      <c r="EO52" s="183"/>
      <c r="EP52" s="183"/>
      <c r="EQ52" s="183"/>
      <c r="ER52" s="183"/>
      <c r="ES52" s="183" t="s">
        <v>74</v>
      </c>
      <c r="ET52" s="183"/>
      <c r="EU52" s="183"/>
      <c r="EV52" s="183"/>
      <c r="EW52" s="183"/>
      <c r="EX52" s="183"/>
      <c r="EY52" s="183"/>
      <c r="EZ52" s="183"/>
      <c r="FA52" s="183"/>
      <c r="FB52" s="183"/>
      <c r="FC52" s="183"/>
      <c r="FD52" s="183"/>
      <c r="FE52" s="183"/>
    </row>
    <row r="53" spans="1:161" ht="11.25" customHeight="1" x14ac:dyDescent="0.2">
      <c r="A53" s="224" t="s">
        <v>34</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5"/>
      <c r="BR53" s="225"/>
      <c r="BS53" s="225"/>
      <c r="BT53" s="225"/>
      <c r="BU53" s="225"/>
      <c r="BV53" s="225"/>
      <c r="BW53" s="225"/>
      <c r="BX53" s="222" t="s">
        <v>121</v>
      </c>
      <c r="BY53" s="222"/>
      <c r="BZ53" s="222"/>
      <c r="CA53" s="222"/>
      <c r="CB53" s="222"/>
      <c r="CC53" s="222"/>
      <c r="CD53" s="222"/>
      <c r="CE53" s="222"/>
      <c r="CF53" s="222" t="s">
        <v>85</v>
      </c>
      <c r="CG53" s="222"/>
      <c r="CH53" s="222"/>
      <c r="CI53" s="222"/>
      <c r="CJ53" s="222"/>
      <c r="CK53" s="222"/>
      <c r="CL53" s="222"/>
      <c r="CM53" s="222"/>
      <c r="CN53" s="222"/>
      <c r="CO53" s="222"/>
      <c r="CP53" s="222"/>
      <c r="CQ53" s="222"/>
      <c r="CR53" s="222"/>
      <c r="CS53" s="222" t="s">
        <v>369</v>
      </c>
      <c r="CT53" s="222"/>
      <c r="CU53" s="222"/>
      <c r="CV53" s="222"/>
      <c r="CW53" s="222"/>
      <c r="CX53" s="222"/>
      <c r="CY53" s="222"/>
      <c r="CZ53" s="222"/>
      <c r="DA53" s="222"/>
      <c r="DB53" s="222"/>
      <c r="DC53" s="222"/>
      <c r="DD53" s="222"/>
      <c r="DE53" s="222"/>
      <c r="DF53" s="182">
        <f>'справ.анал.таблица '!E53</f>
        <v>0</v>
      </c>
      <c r="DG53" s="183"/>
      <c r="DH53" s="183"/>
      <c r="DI53" s="183"/>
      <c r="DJ53" s="183"/>
      <c r="DK53" s="183"/>
      <c r="DL53" s="183"/>
      <c r="DM53" s="183"/>
      <c r="DN53" s="183"/>
      <c r="DO53" s="183"/>
      <c r="DP53" s="183"/>
      <c r="DQ53" s="183"/>
      <c r="DR53" s="183"/>
      <c r="DS53" s="182">
        <f>'справ.анал.таблица '!K53</f>
        <v>0</v>
      </c>
      <c r="DT53" s="183"/>
      <c r="DU53" s="183"/>
      <c r="DV53" s="183"/>
      <c r="DW53" s="183"/>
      <c r="DX53" s="183"/>
      <c r="DY53" s="183"/>
      <c r="DZ53" s="183"/>
      <c r="EA53" s="183"/>
      <c r="EB53" s="183"/>
      <c r="EC53" s="183"/>
      <c r="ED53" s="183"/>
      <c r="EE53" s="183"/>
      <c r="EF53" s="182">
        <f>'справ.анал.таблица '!X53</f>
        <v>0</v>
      </c>
      <c r="EG53" s="183"/>
      <c r="EH53" s="183"/>
      <c r="EI53" s="183"/>
      <c r="EJ53" s="183"/>
      <c r="EK53" s="183"/>
      <c r="EL53" s="183"/>
      <c r="EM53" s="183"/>
      <c r="EN53" s="183"/>
      <c r="EO53" s="183"/>
      <c r="EP53" s="183"/>
      <c r="EQ53" s="183"/>
      <c r="ER53" s="183"/>
      <c r="ES53" s="183" t="s">
        <v>74</v>
      </c>
      <c r="ET53" s="183"/>
      <c r="EU53" s="183"/>
      <c r="EV53" s="183"/>
      <c r="EW53" s="183"/>
      <c r="EX53" s="183"/>
      <c r="EY53" s="183"/>
      <c r="EZ53" s="183"/>
      <c r="FA53" s="183"/>
      <c r="FB53" s="183"/>
      <c r="FC53" s="183"/>
      <c r="FD53" s="183"/>
      <c r="FE53" s="183"/>
    </row>
    <row r="54" spans="1:161" s="50" customFormat="1" ht="23.25" customHeight="1" x14ac:dyDescent="0.15">
      <c r="A54" s="195" t="s">
        <v>87</v>
      </c>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223" t="s">
        <v>174</v>
      </c>
      <c r="BY54" s="223"/>
      <c r="BZ54" s="223"/>
      <c r="CA54" s="223"/>
      <c r="CB54" s="223"/>
      <c r="CC54" s="223"/>
      <c r="CD54" s="223"/>
      <c r="CE54" s="223"/>
      <c r="CF54" s="223" t="s">
        <v>92</v>
      </c>
      <c r="CG54" s="223"/>
      <c r="CH54" s="223"/>
      <c r="CI54" s="223"/>
      <c r="CJ54" s="223"/>
      <c r="CK54" s="223"/>
      <c r="CL54" s="223"/>
      <c r="CM54" s="223"/>
      <c r="CN54" s="223"/>
      <c r="CO54" s="223"/>
      <c r="CP54" s="223"/>
      <c r="CQ54" s="223"/>
      <c r="CR54" s="223"/>
      <c r="CS54" s="223" t="s">
        <v>74</v>
      </c>
      <c r="CT54" s="223"/>
      <c r="CU54" s="223"/>
      <c r="CV54" s="223"/>
      <c r="CW54" s="223"/>
      <c r="CX54" s="223"/>
      <c r="CY54" s="223"/>
      <c r="CZ54" s="223"/>
      <c r="DA54" s="223"/>
      <c r="DB54" s="223"/>
      <c r="DC54" s="223"/>
      <c r="DD54" s="223"/>
      <c r="DE54" s="223"/>
      <c r="DF54" s="185">
        <f>DF55+DF56</f>
        <v>0</v>
      </c>
      <c r="DG54" s="185"/>
      <c r="DH54" s="185"/>
      <c r="DI54" s="185"/>
      <c r="DJ54" s="185"/>
      <c r="DK54" s="185"/>
      <c r="DL54" s="185"/>
      <c r="DM54" s="185"/>
      <c r="DN54" s="185"/>
      <c r="DO54" s="185"/>
      <c r="DP54" s="185"/>
      <c r="DQ54" s="185"/>
      <c r="DR54" s="185"/>
      <c r="DS54" s="185">
        <f>DS55+DS56</f>
        <v>0</v>
      </c>
      <c r="DT54" s="185"/>
      <c r="DU54" s="185"/>
      <c r="DV54" s="185"/>
      <c r="DW54" s="185"/>
      <c r="DX54" s="185"/>
      <c r="DY54" s="185"/>
      <c r="DZ54" s="185"/>
      <c r="EA54" s="185"/>
      <c r="EB54" s="185"/>
      <c r="EC54" s="185"/>
      <c r="ED54" s="185"/>
      <c r="EE54" s="185"/>
      <c r="EF54" s="185">
        <f>EF55+EF56</f>
        <v>0</v>
      </c>
      <c r="EG54" s="185"/>
      <c r="EH54" s="185"/>
      <c r="EI54" s="185"/>
      <c r="EJ54" s="185"/>
      <c r="EK54" s="185"/>
      <c r="EL54" s="185"/>
      <c r="EM54" s="185"/>
      <c r="EN54" s="185"/>
      <c r="EO54" s="185"/>
      <c r="EP54" s="185"/>
      <c r="EQ54" s="185"/>
      <c r="ER54" s="185"/>
      <c r="ES54" s="185" t="s">
        <v>74</v>
      </c>
      <c r="ET54" s="185"/>
      <c r="EU54" s="185"/>
      <c r="EV54" s="185"/>
      <c r="EW54" s="185"/>
      <c r="EX54" s="185"/>
      <c r="EY54" s="185"/>
      <c r="EZ54" s="185"/>
      <c r="FA54" s="185"/>
      <c r="FB54" s="185"/>
      <c r="FC54" s="185"/>
      <c r="FD54" s="185"/>
      <c r="FE54" s="185"/>
    </row>
    <row r="55" spans="1:161" ht="10.5" customHeight="1" x14ac:dyDescent="0.2">
      <c r="A55" s="224" t="s">
        <v>34</v>
      </c>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2" t="s">
        <v>91</v>
      </c>
      <c r="BY55" s="222"/>
      <c r="BZ55" s="222"/>
      <c r="CA55" s="222"/>
      <c r="CB55" s="222"/>
      <c r="CC55" s="222"/>
      <c r="CD55" s="222"/>
      <c r="CE55" s="222"/>
      <c r="CF55" s="222" t="s">
        <v>92</v>
      </c>
      <c r="CG55" s="222"/>
      <c r="CH55" s="222"/>
      <c r="CI55" s="222"/>
      <c r="CJ55" s="222"/>
      <c r="CK55" s="222"/>
      <c r="CL55" s="222"/>
      <c r="CM55" s="222"/>
      <c r="CN55" s="222"/>
      <c r="CO55" s="222"/>
      <c r="CP55" s="222"/>
      <c r="CQ55" s="222"/>
      <c r="CR55" s="222"/>
      <c r="CS55" s="222" t="s">
        <v>369</v>
      </c>
      <c r="CT55" s="222"/>
      <c r="CU55" s="222"/>
      <c r="CV55" s="222"/>
      <c r="CW55" s="222"/>
      <c r="CX55" s="222"/>
      <c r="CY55" s="222"/>
      <c r="CZ55" s="222"/>
      <c r="DA55" s="222"/>
      <c r="DB55" s="222"/>
      <c r="DC55" s="222"/>
      <c r="DD55" s="222"/>
      <c r="DE55" s="222"/>
      <c r="DF55" s="182">
        <f>'справ.анал.таблица '!E55</f>
        <v>0</v>
      </c>
      <c r="DG55" s="183"/>
      <c r="DH55" s="183"/>
      <c r="DI55" s="183"/>
      <c r="DJ55" s="183"/>
      <c r="DK55" s="183"/>
      <c r="DL55" s="183"/>
      <c r="DM55" s="183"/>
      <c r="DN55" s="183"/>
      <c r="DO55" s="183"/>
      <c r="DP55" s="183"/>
      <c r="DQ55" s="183"/>
      <c r="DR55" s="183"/>
      <c r="DS55" s="182">
        <f>'справ.анал.таблица '!K55</f>
        <v>0</v>
      </c>
      <c r="DT55" s="183"/>
      <c r="DU55" s="183"/>
      <c r="DV55" s="183"/>
      <c r="DW55" s="183"/>
      <c r="DX55" s="183"/>
      <c r="DY55" s="183"/>
      <c r="DZ55" s="183"/>
      <c r="EA55" s="183"/>
      <c r="EB55" s="183"/>
      <c r="EC55" s="183"/>
      <c r="ED55" s="183"/>
      <c r="EE55" s="183"/>
      <c r="EF55" s="182">
        <f>'справ.анал.таблица '!X55</f>
        <v>0</v>
      </c>
      <c r="EG55" s="183"/>
      <c r="EH55" s="183"/>
      <c r="EI55" s="183"/>
      <c r="EJ55" s="183"/>
      <c r="EK55" s="183"/>
      <c r="EL55" s="183"/>
      <c r="EM55" s="183"/>
      <c r="EN55" s="183"/>
      <c r="EO55" s="183"/>
      <c r="EP55" s="183"/>
      <c r="EQ55" s="183"/>
      <c r="ER55" s="183"/>
      <c r="ES55" s="183" t="s">
        <v>74</v>
      </c>
      <c r="ET55" s="183"/>
      <c r="EU55" s="183"/>
      <c r="EV55" s="183"/>
      <c r="EW55" s="183"/>
      <c r="EX55" s="183"/>
      <c r="EY55" s="183"/>
      <c r="EZ55" s="183"/>
      <c r="FA55" s="183"/>
      <c r="FB55" s="183"/>
      <c r="FC55" s="183"/>
      <c r="FD55" s="183"/>
      <c r="FE55" s="183"/>
    </row>
    <row r="56" spans="1:161" ht="9" customHeight="1" x14ac:dyDescent="0.2">
      <c r="A56" s="224" t="s">
        <v>33</v>
      </c>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2" t="s">
        <v>179</v>
      </c>
      <c r="BY56" s="222"/>
      <c r="BZ56" s="222"/>
      <c r="CA56" s="222"/>
      <c r="CB56" s="222"/>
      <c r="CC56" s="222"/>
      <c r="CD56" s="222"/>
      <c r="CE56" s="222"/>
      <c r="CF56" s="222" t="s">
        <v>92</v>
      </c>
      <c r="CG56" s="222"/>
      <c r="CH56" s="222"/>
      <c r="CI56" s="222"/>
      <c r="CJ56" s="222"/>
      <c r="CK56" s="222"/>
      <c r="CL56" s="222"/>
      <c r="CM56" s="222"/>
      <c r="CN56" s="222"/>
      <c r="CO56" s="222"/>
      <c r="CP56" s="222"/>
      <c r="CQ56" s="222"/>
      <c r="CR56" s="222"/>
      <c r="CS56" s="222" t="s">
        <v>368</v>
      </c>
      <c r="CT56" s="222"/>
      <c r="CU56" s="222"/>
      <c r="CV56" s="222"/>
      <c r="CW56" s="222"/>
      <c r="CX56" s="222"/>
      <c r="CY56" s="222"/>
      <c r="CZ56" s="222"/>
      <c r="DA56" s="222"/>
      <c r="DB56" s="222"/>
      <c r="DC56" s="222"/>
      <c r="DD56" s="222"/>
      <c r="DE56" s="222"/>
      <c r="DF56" s="182">
        <f>'справ.анал.таблица '!E56</f>
        <v>0</v>
      </c>
      <c r="DG56" s="183"/>
      <c r="DH56" s="183"/>
      <c r="DI56" s="183"/>
      <c r="DJ56" s="183"/>
      <c r="DK56" s="183"/>
      <c r="DL56" s="183"/>
      <c r="DM56" s="183"/>
      <c r="DN56" s="183"/>
      <c r="DO56" s="183"/>
      <c r="DP56" s="183"/>
      <c r="DQ56" s="183"/>
      <c r="DR56" s="183"/>
      <c r="DS56" s="182">
        <f>'справ.анал.таблица '!K56</f>
        <v>0</v>
      </c>
      <c r="DT56" s="183"/>
      <c r="DU56" s="183"/>
      <c r="DV56" s="183"/>
      <c r="DW56" s="183"/>
      <c r="DX56" s="183"/>
      <c r="DY56" s="183"/>
      <c r="DZ56" s="183"/>
      <c r="EA56" s="183"/>
      <c r="EB56" s="183"/>
      <c r="EC56" s="183"/>
      <c r="ED56" s="183"/>
      <c r="EE56" s="183"/>
      <c r="EF56" s="182">
        <f>'справ.анал.таблица '!X56</f>
        <v>0</v>
      </c>
      <c r="EG56" s="183"/>
      <c r="EH56" s="183"/>
      <c r="EI56" s="183"/>
      <c r="EJ56" s="183"/>
      <c r="EK56" s="183"/>
      <c r="EL56" s="183"/>
      <c r="EM56" s="183"/>
      <c r="EN56" s="183"/>
      <c r="EO56" s="183"/>
      <c r="EP56" s="183"/>
      <c r="EQ56" s="183"/>
      <c r="ER56" s="183"/>
      <c r="ES56" s="183" t="s">
        <v>74</v>
      </c>
      <c r="ET56" s="183"/>
      <c r="EU56" s="183"/>
      <c r="EV56" s="183"/>
      <c r="EW56" s="183"/>
      <c r="EX56" s="183"/>
      <c r="EY56" s="183"/>
      <c r="EZ56" s="183"/>
      <c r="FA56" s="183"/>
      <c r="FB56" s="183"/>
      <c r="FC56" s="183"/>
      <c r="FD56" s="183"/>
      <c r="FE56" s="183"/>
    </row>
    <row r="57" spans="1:161" s="50" customFormat="1" ht="22.5" customHeight="1" x14ac:dyDescent="0.15">
      <c r="A57" s="195" t="s">
        <v>370</v>
      </c>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223" t="s">
        <v>175</v>
      </c>
      <c r="BY57" s="223"/>
      <c r="BZ57" s="223"/>
      <c r="CA57" s="223"/>
      <c r="CB57" s="223"/>
      <c r="CC57" s="223"/>
      <c r="CD57" s="223"/>
      <c r="CE57" s="223"/>
      <c r="CF57" s="223" t="s">
        <v>238</v>
      </c>
      <c r="CG57" s="223"/>
      <c r="CH57" s="223"/>
      <c r="CI57" s="223"/>
      <c r="CJ57" s="223"/>
      <c r="CK57" s="223"/>
      <c r="CL57" s="223"/>
      <c r="CM57" s="223"/>
      <c r="CN57" s="223"/>
      <c r="CO57" s="223"/>
      <c r="CP57" s="223"/>
      <c r="CQ57" s="223"/>
      <c r="CR57" s="223"/>
      <c r="CS57" s="223" t="s">
        <v>74</v>
      </c>
      <c r="CT57" s="223"/>
      <c r="CU57" s="223"/>
      <c r="CV57" s="223"/>
      <c r="CW57" s="223"/>
      <c r="CX57" s="223"/>
      <c r="CY57" s="223"/>
      <c r="CZ57" s="223"/>
      <c r="DA57" s="223"/>
      <c r="DB57" s="223"/>
      <c r="DC57" s="223"/>
      <c r="DD57" s="223"/>
      <c r="DE57" s="223"/>
      <c r="DF57" s="184">
        <f>DF58+DF59</f>
        <v>14145850.2827</v>
      </c>
      <c r="DG57" s="184"/>
      <c r="DH57" s="184"/>
      <c r="DI57" s="184"/>
      <c r="DJ57" s="184"/>
      <c r="DK57" s="184"/>
      <c r="DL57" s="184"/>
      <c r="DM57" s="184"/>
      <c r="DN57" s="184"/>
      <c r="DO57" s="184"/>
      <c r="DP57" s="184"/>
      <c r="DQ57" s="184"/>
      <c r="DR57" s="184"/>
      <c r="DS57" s="184">
        <f>DS58+DS59</f>
        <v>14145850.2827</v>
      </c>
      <c r="DT57" s="184"/>
      <c r="DU57" s="184"/>
      <c r="DV57" s="184"/>
      <c r="DW57" s="184"/>
      <c r="DX57" s="184"/>
      <c r="DY57" s="184"/>
      <c r="DZ57" s="184"/>
      <c r="EA57" s="184"/>
      <c r="EB57" s="184"/>
      <c r="EC57" s="184"/>
      <c r="ED57" s="184"/>
      <c r="EE57" s="184"/>
      <c r="EF57" s="220">
        <f>EF58+EF59</f>
        <v>14145850.2827</v>
      </c>
      <c r="EG57" s="220"/>
      <c r="EH57" s="220"/>
      <c r="EI57" s="220"/>
      <c r="EJ57" s="220"/>
      <c r="EK57" s="220"/>
      <c r="EL57" s="220"/>
      <c r="EM57" s="220"/>
      <c r="EN57" s="220"/>
      <c r="EO57" s="220"/>
      <c r="EP57" s="220"/>
      <c r="EQ57" s="220"/>
      <c r="ER57" s="220"/>
      <c r="ES57" s="185" t="s">
        <v>74</v>
      </c>
      <c r="ET57" s="185"/>
      <c r="EU57" s="185"/>
      <c r="EV57" s="185"/>
      <c r="EW57" s="185"/>
      <c r="EX57" s="185"/>
      <c r="EY57" s="185"/>
      <c r="EZ57" s="185"/>
      <c r="FA57" s="185"/>
      <c r="FB57" s="185"/>
      <c r="FC57" s="185"/>
      <c r="FD57" s="185"/>
      <c r="FE57" s="185"/>
    </row>
    <row r="58" spans="1:161" ht="22.5" customHeight="1" x14ac:dyDescent="0.2">
      <c r="A58" s="224" t="s">
        <v>239</v>
      </c>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2" t="s">
        <v>177</v>
      </c>
      <c r="BY58" s="222"/>
      <c r="BZ58" s="222"/>
      <c r="CA58" s="222"/>
      <c r="CB58" s="222"/>
      <c r="CC58" s="222"/>
      <c r="CD58" s="222"/>
      <c r="CE58" s="222"/>
      <c r="CF58" s="222" t="s">
        <v>238</v>
      </c>
      <c r="CG58" s="222"/>
      <c r="CH58" s="222"/>
      <c r="CI58" s="222"/>
      <c r="CJ58" s="222"/>
      <c r="CK58" s="222"/>
      <c r="CL58" s="222"/>
      <c r="CM58" s="222"/>
      <c r="CN58" s="222"/>
      <c r="CO58" s="222"/>
      <c r="CP58" s="222"/>
      <c r="CQ58" s="222"/>
      <c r="CR58" s="222"/>
      <c r="CS58" s="222" t="s">
        <v>371</v>
      </c>
      <c r="CT58" s="222"/>
      <c r="CU58" s="222"/>
      <c r="CV58" s="222"/>
      <c r="CW58" s="222"/>
      <c r="CX58" s="222"/>
      <c r="CY58" s="222"/>
      <c r="CZ58" s="222"/>
      <c r="DA58" s="222"/>
      <c r="DB58" s="222"/>
      <c r="DC58" s="222"/>
      <c r="DD58" s="222"/>
      <c r="DE58" s="222"/>
      <c r="DF58" s="182">
        <f>'справ.анал.таблица '!E58</f>
        <v>14145850.2827</v>
      </c>
      <c r="DG58" s="183"/>
      <c r="DH58" s="183"/>
      <c r="DI58" s="183"/>
      <c r="DJ58" s="183"/>
      <c r="DK58" s="183"/>
      <c r="DL58" s="183"/>
      <c r="DM58" s="183"/>
      <c r="DN58" s="183"/>
      <c r="DO58" s="183"/>
      <c r="DP58" s="183"/>
      <c r="DQ58" s="183"/>
      <c r="DR58" s="183"/>
      <c r="DS58" s="182">
        <f>'справ.анал.таблица '!K58</f>
        <v>14145850.2827</v>
      </c>
      <c r="DT58" s="183"/>
      <c r="DU58" s="183"/>
      <c r="DV58" s="183"/>
      <c r="DW58" s="183"/>
      <c r="DX58" s="183"/>
      <c r="DY58" s="183"/>
      <c r="DZ58" s="183"/>
      <c r="EA58" s="183"/>
      <c r="EB58" s="183"/>
      <c r="EC58" s="183"/>
      <c r="ED58" s="183"/>
      <c r="EE58" s="183"/>
      <c r="EF58" s="182">
        <f>'справ.анал.таблица '!L58</f>
        <v>14145850.2827</v>
      </c>
      <c r="EG58" s="183"/>
      <c r="EH58" s="183"/>
      <c r="EI58" s="183"/>
      <c r="EJ58" s="183"/>
      <c r="EK58" s="183"/>
      <c r="EL58" s="183"/>
      <c r="EM58" s="183"/>
      <c r="EN58" s="183"/>
      <c r="EO58" s="183"/>
      <c r="EP58" s="183"/>
      <c r="EQ58" s="183"/>
      <c r="ER58" s="183"/>
      <c r="ES58" s="183" t="s">
        <v>74</v>
      </c>
      <c r="ET58" s="183"/>
      <c r="EU58" s="183"/>
      <c r="EV58" s="183"/>
      <c r="EW58" s="183"/>
      <c r="EX58" s="183"/>
      <c r="EY58" s="183"/>
      <c r="EZ58" s="183"/>
      <c r="FA58" s="183"/>
      <c r="FB58" s="183"/>
      <c r="FC58" s="183"/>
      <c r="FD58" s="183"/>
      <c r="FE58" s="183"/>
    </row>
    <row r="59" spans="1:161" s="51" customFormat="1" ht="16.5" customHeight="1" x14ac:dyDescent="0.2">
      <c r="A59" s="229" t="s">
        <v>13</v>
      </c>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0"/>
      <c r="BR59" s="260"/>
      <c r="BS59" s="260"/>
      <c r="BT59" s="260"/>
      <c r="BU59" s="260"/>
      <c r="BV59" s="260"/>
      <c r="BW59" s="260"/>
      <c r="BX59" s="261" t="s">
        <v>240</v>
      </c>
      <c r="BY59" s="261"/>
      <c r="BZ59" s="261"/>
      <c r="CA59" s="261"/>
      <c r="CB59" s="261"/>
      <c r="CC59" s="261"/>
      <c r="CD59" s="261"/>
      <c r="CE59" s="261"/>
      <c r="CF59" s="261" t="s">
        <v>238</v>
      </c>
      <c r="CG59" s="261"/>
      <c r="CH59" s="261"/>
      <c r="CI59" s="261"/>
      <c r="CJ59" s="261"/>
      <c r="CK59" s="261"/>
      <c r="CL59" s="261"/>
      <c r="CM59" s="261"/>
      <c r="CN59" s="261"/>
      <c r="CO59" s="261"/>
      <c r="CP59" s="261"/>
      <c r="CQ59" s="261"/>
      <c r="CR59" s="261"/>
      <c r="CS59" s="261" t="s">
        <v>372</v>
      </c>
      <c r="CT59" s="261"/>
      <c r="CU59" s="261"/>
      <c r="CV59" s="261"/>
      <c r="CW59" s="261"/>
      <c r="CX59" s="261"/>
      <c r="CY59" s="261"/>
      <c r="CZ59" s="261"/>
      <c r="DA59" s="261"/>
      <c r="DB59" s="261"/>
      <c r="DC59" s="261"/>
      <c r="DD59" s="261"/>
      <c r="DE59" s="261"/>
      <c r="DF59" s="182">
        <f>'справ.анал.таблица '!E59</f>
        <v>0</v>
      </c>
      <c r="DG59" s="183"/>
      <c r="DH59" s="183"/>
      <c r="DI59" s="183"/>
      <c r="DJ59" s="183"/>
      <c r="DK59" s="183"/>
      <c r="DL59" s="183"/>
      <c r="DM59" s="183"/>
      <c r="DN59" s="183"/>
      <c r="DO59" s="183"/>
      <c r="DP59" s="183"/>
      <c r="DQ59" s="183"/>
      <c r="DR59" s="183"/>
      <c r="DS59" s="182">
        <f>'справ.анал.таблица '!K59</f>
        <v>0</v>
      </c>
      <c r="DT59" s="183"/>
      <c r="DU59" s="183"/>
      <c r="DV59" s="183"/>
      <c r="DW59" s="183"/>
      <c r="DX59" s="183"/>
      <c r="DY59" s="183"/>
      <c r="DZ59" s="183"/>
      <c r="EA59" s="183"/>
      <c r="EB59" s="183"/>
      <c r="EC59" s="183"/>
      <c r="ED59" s="183"/>
      <c r="EE59" s="183"/>
      <c r="EF59" s="182">
        <f>'справ.анал.таблица '!X59</f>
        <v>0</v>
      </c>
      <c r="EG59" s="183"/>
      <c r="EH59" s="183"/>
      <c r="EI59" s="183"/>
      <c r="EJ59" s="183"/>
      <c r="EK59" s="183"/>
      <c r="EL59" s="183"/>
      <c r="EM59" s="183"/>
      <c r="EN59" s="183"/>
      <c r="EO59" s="183"/>
      <c r="EP59" s="183"/>
      <c r="EQ59" s="183"/>
      <c r="ER59" s="183"/>
      <c r="ES59" s="237" t="s">
        <v>74</v>
      </c>
      <c r="ET59" s="237"/>
      <c r="EU59" s="237"/>
      <c r="EV59" s="237"/>
      <c r="EW59" s="237"/>
      <c r="EX59" s="237"/>
      <c r="EY59" s="237"/>
      <c r="EZ59" s="237"/>
      <c r="FA59" s="237"/>
      <c r="FB59" s="237"/>
      <c r="FC59" s="237"/>
      <c r="FD59" s="237"/>
      <c r="FE59" s="237"/>
    </row>
    <row r="60" spans="1:161" s="51" customFormat="1" ht="16.5" customHeight="1" x14ac:dyDescent="0.2">
      <c r="A60" s="203" t="s">
        <v>512</v>
      </c>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c r="BW60" s="205"/>
      <c r="BX60" s="192" t="s">
        <v>514</v>
      </c>
      <c r="BY60" s="193"/>
      <c r="BZ60" s="193"/>
      <c r="CA60" s="193"/>
      <c r="CB60" s="193"/>
      <c r="CC60" s="193"/>
      <c r="CD60" s="193"/>
      <c r="CE60" s="194"/>
      <c r="CF60" s="192" t="s">
        <v>241</v>
      </c>
      <c r="CG60" s="193"/>
      <c r="CH60" s="193"/>
      <c r="CI60" s="193"/>
      <c r="CJ60" s="193"/>
      <c r="CK60" s="193"/>
      <c r="CL60" s="193"/>
      <c r="CM60" s="193"/>
      <c r="CN60" s="193"/>
      <c r="CO60" s="193"/>
      <c r="CP60" s="193"/>
      <c r="CQ60" s="193"/>
      <c r="CR60" s="194"/>
      <c r="CS60" s="192"/>
      <c r="CT60" s="193"/>
      <c r="CU60" s="193"/>
      <c r="CV60" s="193"/>
      <c r="CW60" s="193"/>
      <c r="CX60" s="193"/>
      <c r="CY60" s="193"/>
      <c r="CZ60" s="193"/>
      <c r="DA60" s="193"/>
      <c r="DB60" s="193"/>
      <c r="DC60" s="193"/>
      <c r="DD60" s="193"/>
      <c r="DE60" s="194"/>
      <c r="DF60" s="173">
        <v>0</v>
      </c>
      <c r="DG60" s="174"/>
      <c r="DH60" s="174"/>
      <c r="DI60" s="174"/>
      <c r="DJ60" s="174"/>
      <c r="DK60" s="174"/>
      <c r="DL60" s="174"/>
      <c r="DM60" s="174"/>
      <c r="DN60" s="174"/>
      <c r="DO60" s="174"/>
      <c r="DP60" s="174"/>
      <c r="DQ60" s="174"/>
      <c r="DR60" s="175"/>
      <c r="DS60" s="173">
        <v>0</v>
      </c>
      <c r="DT60" s="174"/>
      <c r="DU60" s="174"/>
      <c r="DV60" s="174"/>
      <c r="DW60" s="174"/>
      <c r="DX60" s="174"/>
      <c r="DY60" s="174"/>
      <c r="DZ60" s="174"/>
      <c r="EA60" s="174"/>
      <c r="EB60" s="174"/>
      <c r="EC60" s="174"/>
      <c r="ED60" s="174"/>
      <c r="EE60" s="175"/>
      <c r="EF60" s="173">
        <v>0</v>
      </c>
      <c r="EG60" s="174"/>
      <c r="EH60" s="174"/>
      <c r="EI60" s="174"/>
      <c r="EJ60" s="174"/>
      <c r="EK60" s="174"/>
      <c r="EL60" s="174"/>
      <c r="EM60" s="174"/>
      <c r="EN60" s="174"/>
      <c r="EO60" s="174"/>
      <c r="EP60" s="174"/>
      <c r="EQ60" s="174"/>
      <c r="ER60" s="175"/>
      <c r="ES60" s="189" t="s">
        <v>74</v>
      </c>
      <c r="ET60" s="190"/>
      <c r="EU60" s="190"/>
      <c r="EV60" s="190"/>
      <c r="EW60" s="190"/>
      <c r="EX60" s="190"/>
      <c r="EY60" s="190"/>
      <c r="EZ60" s="190"/>
      <c r="FA60" s="190"/>
      <c r="FB60" s="190"/>
      <c r="FC60" s="190"/>
      <c r="FD60" s="190"/>
      <c r="FE60" s="191"/>
    </row>
    <row r="61" spans="1:161" s="51" customFormat="1" ht="21" customHeight="1" x14ac:dyDescent="0.2">
      <c r="A61" s="203" t="s">
        <v>513</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c r="BW61" s="205"/>
      <c r="BX61" s="192" t="s">
        <v>515</v>
      </c>
      <c r="BY61" s="193"/>
      <c r="BZ61" s="193"/>
      <c r="CA61" s="193"/>
      <c r="CB61" s="193"/>
      <c r="CC61" s="193"/>
      <c r="CD61" s="193"/>
      <c r="CE61" s="194"/>
      <c r="CF61" s="192" t="s">
        <v>516</v>
      </c>
      <c r="CG61" s="193"/>
      <c r="CH61" s="193"/>
      <c r="CI61" s="193"/>
      <c r="CJ61" s="193"/>
      <c r="CK61" s="193"/>
      <c r="CL61" s="193"/>
      <c r="CM61" s="193"/>
      <c r="CN61" s="193"/>
      <c r="CO61" s="193"/>
      <c r="CP61" s="193"/>
      <c r="CQ61" s="193"/>
      <c r="CR61" s="194"/>
      <c r="CS61" s="192"/>
      <c r="CT61" s="193"/>
      <c r="CU61" s="193"/>
      <c r="CV61" s="193"/>
      <c r="CW61" s="193"/>
      <c r="CX61" s="193"/>
      <c r="CY61" s="193"/>
      <c r="CZ61" s="193"/>
      <c r="DA61" s="193"/>
      <c r="DB61" s="193"/>
      <c r="DC61" s="193"/>
      <c r="DD61" s="193"/>
      <c r="DE61" s="194"/>
      <c r="DF61" s="173">
        <v>0</v>
      </c>
      <c r="DG61" s="174"/>
      <c r="DH61" s="174"/>
      <c r="DI61" s="174"/>
      <c r="DJ61" s="174"/>
      <c r="DK61" s="174"/>
      <c r="DL61" s="174"/>
      <c r="DM61" s="174"/>
      <c r="DN61" s="174"/>
      <c r="DO61" s="174"/>
      <c r="DP61" s="174"/>
      <c r="DQ61" s="174"/>
      <c r="DR61" s="175"/>
      <c r="DS61" s="173">
        <v>0</v>
      </c>
      <c r="DT61" s="174"/>
      <c r="DU61" s="174"/>
      <c r="DV61" s="174"/>
      <c r="DW61" s="174"/>
      <c r="DX61" s="174"/>
      <c r="DY61" s="174"/>
      <c r="DZ61" s="174"/>
      <c r="EA61" s="174"/>
      <c r="EB61" s="174"/>
      <c r="EC61" s="174"/>
      <c r="ED61" s="174"/>
      <c r="EE61" s="175"/>
      <c r="EF61" s="173">
        <v>0</v>
      </c>
      <c r="EG61" s="174"/>
      <c r="EH61" s="174"/>
      <c r="EI61" s="174"/>
      <c r="EJ61" s="174"/>
      <c r="EK61" s="174"/>
      <c r="EL61" s="174"/>
      <c r="EM61" s="174"/>
      <c r="EN61" s="174"/>
      <c r="EO61" s="174"/>
      <c r="EP61" s="174"/>
      <c r="EQ61" s="174"/>
      <c r="ER61" s="175"/>
      <c r="ES61" s="189" t="s">
        <v>74</v>
      </c>
      <c r="ET61" s="190"/>
      <c r="EU61" s="190"/>
      <c r="EV61" s="190"/>
      <c r="EW61" s="190"/>
      <c r="EX61" s="190"/>
      <c r="EY61" s="190"/>
      <c r="EZ61" s="190"/>
      <c r="FA61" s="190"/>
      <c r="FB61" s="190"/>
      <c r="FC61" s="190"/>
      <c r="FD61" s="190"/>
      <c r="FE61" s="191"/>
    </row>
    <row r="62" spans="1:161" s="51" customFormat="1" ht="21" customHeight="1" x14ac:dyDescent="0.2">
      <c r="A62" s="203" t="s">
        <v>522</v>
      </c>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c r="BW62" s="205"/>
      <c r="BX62" s="192" t="s">
        <v>518</v>
      </c>
      <c r="BY62" s="193"/>
      <c r="BZ62" s="193"/>
      <c r="CA62" s="193"/>
      <c r="CB62" s="193"/>
      <c r="CC62" s="193"/>
      <c r="CD62" s="193"/>
      <c r="CE62" s="194"/>
      <c r="CF62" s="192" t="s">
        <v>519</v>
      </c>
      <c r="CG62" s="193"/>
      <c r="CH62" s="193"/>
      <c r="CI62" s="193"/>
      <c r="CJ62" s="193"/>
      <c r="CK62" s="193"/>
      <c r="CL62" s="193"/>
      <c r="CM62" s="193"/>
      <c r="CN62" s="193"/>
      <c r="CO62" s="193"/>
      <c r="CP62" s="193"/>
      <c r="CQ62" s="193"/>
      <c r="CR62" s="194"/>
      <c r="CS62" s="192"/>
      <c r="CT62" s="193"/>
      <c r="CU62" s="193"/>
      <c r="CV62" s="193"/>
      <c r="CW62" s="193"/>
      <c r="CX62" s="193"/>
      <c r="CY62" s="193"/>
      <c r="CZ62" s="193"/>
      <c r="DA62" s="193"/>
      <c r="DB62" s="193"/>
      <c r="DC62" s="193"/>
      <c r="DD62" s="193"/>
      <c r="DE62" s="194"/>
      <c r="DF62" s="173">
        <v>0</v>
      </c>
      <c r="DG62" s="174"/>
      <c r="DH62" s="174"/>
      <c r="DI62" s="174"/>
      <c r="DJ62" s="174"/>
      <c r="DK62" s="174"/>
      <c r="DL62" s="174"/>
      <c r="DM62" s="174"/>
      <c r="DN62" s="174"/>
      <c r="DO62" s="174"/>
      <c r="DP62" s="174"/>
      <c r="DQ62" s="174"/>
      <c r="DR62" s="175"/>
      <c r="DS62" s="173">
        <v>0</v>
      </c>
      <c r="DT62" s="174"/>
      <c r="DU62" s="174"/>
      <c r="DV62" s="174"/>
      <c r="DW62" s="174"/>
      <c r="DX62" s="174"/>
      <c r="DY62" s="174"/>
      <c r="DZ62" s="174"/>
      <c r="EA62" s="174"/>
      <c r="EB62" s="174"/>
      <c r="EC62" s="174"/>
      <c r="ED62" s="174"/>
      <c r="EE62" s="175"/>
      <c r="EF62" s="173">
        <v>0</v>
      </c>
      <c r="EG62" s="174"/>
      <c r="EH62" s="174"/>
      <c r="EI62" s="174"/>
      <c r="EJ62" s="174"/>
      <c r="EK62" s="174"/>
      <c r="EL62" s="174"/>
      <c r="EM62" s="174"/>
      <c r="EN62" s="174"/>
      <c r="EO62" s="174"/>
      <c r="EP62" s="174"/>
      <c r="EQ62" s="174"/>
      <c r="ER62" s="175"/>
      <c r="ES62" s="189" t="s">
        <v>74</v>
      </c>
      <c r="ET62" s="190"/>
      <c r="EU62" s="190"/>
      <c r="EV62" s="190"/>
      <c r="EW62" s="190"/>
      <c r="EX62" s="190"/>
      <c r="EY62" s="190"/>
      <c r="EZ62" s="190"/>
      <c r="FA62" s="190"/>
      <c r="FB62" s="190"/>
      <c r="FC62" s="190"/>
      <c r="FD62" s="190"/>
      <c r="FE62" s="191"/>
    </row>
    <row r="63" spans="1:161" s="51" customFormat="1" ht="21" customHeight="1" x14ac:dyDescent="0.2">
      <c r="A63" s="203" t="s">
        <v>520</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5"/>
      <c r="BX63" s="192" t="s">
        <v>523</v>
      </c>
      <c r="BY63" s="193"/>
      <c r="BZ63" s="193"/>
      <c r="CA63" s="193"/>
      <c r="CB63" s="193"/>
      <c r="CC63" s="193"/>
      <c r="CD63" s="193"/>
      <c r="CE63" s="194"/>
      <c r="CF63" s="192" t="s">
        <v>524</v>
      </c>
      <c r="CG63" s="193"/>
      <c r="CH63" s="193"/>
      <c r="CI63" s="193"/>
      <c r="CJ63" s="193"/>
      <c r="CK63" s="193"/>
      <c r="CL63" s="193"/>
      <c r="CM63" s="193"/>
      <c r="CN63" s="193"/>
      <c r="CO63" s="193"/>
      <c r="CP63" s="193"/>
      <c r="CQ63" s="193"/>
      <c r="CR63" s="194"/>
      <c r="CS63" s="192"/>
      <c r="CT63" s="193"/>
      <c r="CU63" s="193"/>
      <c r="CV63" s="193"/>
      <c r="CW63" s="193"/>
      <c r="CX63" s="193"/>
      <c r="CY63" s="193"/>
      <c r="CZ63" s="193"/>
      <c r="DA63" s="193"/>
      <c r="DB63" s="193"/>
      <c r="DC63" s="193"/>
      <c r="DD63" s="193"/>
      <c r="DE63" s="194"/>
      <c r="DF63" s="173">
        <v>0</v>
      </c>
      <c r="DG63" s="174"/>
      <c r="DH63" s="174"/>
      <c r="DI63" s="174"/>
      <c r="DJ63" s="174"/>
      <c r="DK63" s="174"/>
      <c r="DL63" s="174"/>
      <c r="DM63" s="174"/>
      <c r="DN63" s="174"/>
      <c r="DO63" s="174"/>
      <c r="DP63" s="174"/>
      <c r="DQ63" s="174"/>
      <c r="DR63" s="175"/>
      <c r="DS63" s="173">
        <v>0</v>
      </c>
      <c r="DT63" s="174"/>
      <c r="DU63" s="174"/>
      <c r="DV63" s="174"/>
      <c r="DW63" s="174"/>
      <c r="DX63" s="174"/>
      <c r="DY63" s="174"/>
      <c r="DZ63" s="174"/>
      <c r="EA63" s="174"/>
      <c r="EB63" s="174"/>
      <c r="EC63" s="174"/>
      <c r="ED63" s="174"/>
      <c r="EE63" s="175"/>
      <c r="EF63" s="173">
        <v>0</v>
      </c>
      <c r="EG63" s="174"/>
      <c r="EH63" s="174"/>
      <c r="EI63" s="174"/>
      <c r="EJ63" s="174"/>
      <c r="EK63" s="174"/>
      <c r="EL63" s="174"/>
      <c r="EM63" s="174"/>
      <c r="EN63" s="174"/>
      <c r="EO63" s="174"/>
      <c r="EP63" s="174"/>
      <c r="EQ63" s="174"/>
      <c r="ER63" s="175"/>
      <c r="ES63" s="189" t="s">
        <v>74</v>
      </c>
      <c r="ET63" s="190"/>
      <c r="EU63" s="190"/>
      <c r="EV63" s="190"/>
      <c r="EW63" s="190"/>
      <c r="EX63" s="190"/>
      <c r="EY63" s="190"/>
      <c r="EZ63" s="190"/>
      <c r="FA63" s="190"/>
      <c r="FB63" s="190"/>
      <c r="FC63" s="190"/>
      <c r="FD63" s="190"/>
      <c r="FE63" s="191"/>
    </row>
    <row r="64" spans="1:161" s="51" customFormat="1" ht="12.75" customHeight="1" x14ac:dyDescent="0.2">
      <c r="A64" s="206" t="s">
        <v>525</v>
      </c>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8"/>
      <c r="BX64" s="192" t="s">
        <v>526</v>
      </c>
      <c r="BY64" s="193"/>
      <c r="BZ64" s="193"/>
      <c r="CA64" s="193"/>
      <c r="CB64" s="193"/>
      <c r="CC64" s="193"/>
      <c r="CD64" s="193"/>
      <c r="CE64" s="194"/>
      <c r="CF64" s="192" t="s">
        <v>524</v>
      </c>
      <c r="CG64" s="193"/>
      <c r="CH64" s="193"/>
      <c r="CI64" s="193"/>
      <c r="CJ64" s="193"/>
      <c r="CK64" s="193"/>
      <c r="CL64" s="193"/>
      <c r="CM64" s="193"/>
      <c r="CN64" s="193"/>
      <c r="CO64" s="193"/>
      <c r="CP64" s="193"/>
      <c r="CQ64" s="193"/>
      <c r="CR64" s="194"/>
      <c r="CS64" s="192"/>
      <c r="CT64" s="193"/>
      <c r="CU64" s="193"/>
      <c r="CV64" s="193"/>
      <c r="CW64" s="193"/>
      <c r="CX64" s="193"/>
      <c r="CY64" s="193"/>
      <c r="CZ64" s="193"/>
      <c r="DA64" s="193"/>
      <c r="DB64" s="193"/>
      <c r="DC64" s="193"/>
      <c r="DD64" s="193"/>
      <c r="DE64" s="194"/>
      <c r="DF64" s="173">
        <v>0</v>
      </c>
      <c r="DG64" s="174"/>
      <c r="DH64" s="174"/>
      <c r="DI64" s="174"/>
      <c r="DJ64" s="174"/>
      <c r="DK64" s="174"/>
      <c r="DL64" s="174"/>
      <c r="DM64" s="174"/>
      <c r="DN64" s="174"/>
      <c r="DO64" s="174"/>
      <c r="DP64" s="174"/>
      <c r="DQ64" s="174"/>
      <c r="DR64" s="175"/>
      <c r="DS64" s="173">
        <v>0</v>
      </c>
      <c r="DT64" s="174"/>
      <c r="DU64" s="174"/>
      <c r="DV64" s="174"/>
      <c r="DW64" s="174"/>
      <c r="DX64" s="174"/>
      <c r="DY64" s="174"/>
      <c r="DZ64" s="174"/>
      <c r="EA64" s="174"/>
      <c r="EB64" s="174"/>
      <c r="EC64" s="174"/>
      <c r="ED64" s="174"/>
      <c r="EE64" s="175"/>
      <c r="EF64" s="173">
        <v>0</v>
      </c>
      <c r="EG64" s="174"/>
      <c r="EH64" s="174"/>
      <c r="EI64" s="174"/>
      <c r="EJ64" s="174"/>
      <c r="EK64" s="174"/>
      <c r="EL64" s="174"/>
      <c r="EM64" s="174"/>
      <c r="EN64" s="174"/>
      <c r="EO64" s="174"/>
      <c r="EP64" s="174"/>
      <c r="EQ64" s="174"/>
      <c r="ER64" s="175"/>
      <c r="ES64" s="189" t="s">
        <v>74</v>
      </c>
      <c r="ET64" s="190"/>
      <c r="EU64" s="190"/>
      <c r="EV64" s="190"/>
      <c r="EW64" s="190"/>
      <c r="EX64" s="190"/>
      <c r="EY64" s="190"/>
      <c r="EZ64" s="190"/>
      <c r="FA64" s="190"/>
      <c r="FB64" s="190"/>
      <c r="FC64" s="190"/>
      <c r="FD64" s="190"/>
      <c r="FE64" s="191"/>
    </row>
    <row r="65" spans="1:161" s="50" customFormat="1" ht="12.75" customHeight="1" x14ac:dyDescent="0.15">
      <c r="A65" s="195" t="s">
        <v>14</v>
      </c>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223" t="s">
        <v>181</v>
      </c>
      <c r="BY65" s="223"/>
      <c r="BZ65" s="223"/>
      <c r="CA65" s="223"/>
      <c r="CB65" s="223"/>
      <c r="CC65" s="223"/>
      <c r="CD65" s="223"/>
      <c r="CE65" s="223"/>
      <c r="CF65" s="223" t="s">
        <v>242</v>
      </c>
      <c r="CG65" s="223"/>
      <c r="CH65" s="223"/>
      <c r="CI65" s="223"/>
      <c r="CJ65" s="223"/>
      <c r="CK65" s="223"/>
      <c r="CL65" s="223"/>
      <c r="CM65" s="223"/>
      <c r="CN65" s="223"/>
      <c r="CO65" s="223"/>
      <c r="CP65" s="223"/>
      <c r="CQ65" s="223"/>
      <c r="CR65" s="223"/>
      <c r="CS65" s="223" t="s">
        <v>74</v>
      </c>
      <c r="CT65" s="223"/>
      <c r="CU65" s="223"/>
      <c r="CV65" s="223"/>
      <c r="CW65" s="223"/>
      <c r="CX65" s="223"/>
      <c r="CY65" s="223"/>
      <c r="CZ65" s="223"/>
      <c r="DA65" s="223"/>
      <c r="DB65" s="223"/>
      <c r="DC65" s="223"/>
      <c r="DD65" s="223"/>
      <c r="DE65" s="223"/>
      <c r="DF65" s="184">
        <f>DF66+DF71+DF72+DF73</f>
        <v>0</v>
      </c>
      <c r="DG65" s="185"/>
      <c r="DH65" s="185"/>
      <c r="DI65" s="185"/>
      <c r="DJ65" s="185"/>
      <c r="DK65" s="185"/>
      <c r="DL65" s="185"/>
      <c r="DM65" s="185"/>
      <c r="DN65" s="185"/>
      <c r="DO65" s="185"/>
      <c r="DP65" s="185"/>
      <c r="DQ65" s="185"/>
      <c r="DR65" s="185"/>
      <c r="DS65" s="184">
        <f>DS66+DS71+DS72</f>
        <v>0</v>
      </c>
      <c r="DT65" s="185"/>
      <c r="DU65" s="185"/>
      <c r="DV65" s="185"/>
      <c r="DW65" s="185"/>
      <c r="DX65" s="185"/>
      <c r="DY65" s="185"/>
      <c r="DZ65" s="185"/>
      <c r="EA65" s="185"/>
      <c r="EB65" s="185"/>
      <c r="EC65" s="185"/>
      <c r="ED65" s="185"/>
      <c r="EE65" s="185"/>
      <c r="EF65" s="184">
        <f>EF66+EF71+EF72</f>
        <v>0</v>
      </c>
      <c r="EG65" s="185"/>
      <c r="EH65" s="185"/>
      <c r="EI65" s="185"/>
      <c r="EJ65" s="185"/>
      <c r="EK65" s="185"/>
      <c r="EL65" s="185"/>
      <c r="EM65" s="185"/>
      <c r="EN65" s="185"/>
      <c r="EO65" s="185"/>
      <c r="EP65" s="185"/>
      <c r="EQ65" s="185"/>
      <c r="ER65" s="185"/>
      <c r="ES65" s="185" t="s">
        <v>74</v>
      </c>
      <c r="ET65" s="185"/>
      <c r="EU65" s="185"/>
      <c r="EV65" s="185"/>
      <c r="EW65" s="185"/>
      <c r="EX65" s="185"/>
      <c r="EY65" s="185"/>
      <c r="EZ65" s="185"/>
      <c r="FA65" s="185"/>
      <c r="FB65" s="185"/>
      <c r="FC65" s="185"/>
      <c r="FD65" s="185"/>
      <c r="FE65" s="185"/>
    </row>
    <row r="66" spans="1:161" s="50" customFormat="1" ht="21.75" customHeight="1" x14ac:dyDescent="0.15">
      <c r="A66" s="195" t="s">
        <v>243</v>
      </c>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223" t="s">
        <v>182</v>
      </c>
      <c r="BY66" s="223"/>
      <c r="BZ66" s="223"/>
      <c r="CA66" s="223"/>
      <c r="CB66" s="223"/>
      <c r="CC66" s="223"/>
      <c r="CD66" s="223"/>
      <c r="CE66" s="223"/>
      <c r="CF66" s="223" t="s">
        <v>99</v>
      </c>
      <c r="CG66" s="223"/>
      <c r="CH66" s="223"/>
      <c r="CI66" s="223"/>
      <c r="CJ66" s="223"/>
      <c r="CK66" s="223"/>
      <c r="CL66" s="223"/>
      <c r="CM66" s="223"/>
      <c r="CN66" s="223"/>
      <c r="CO66" s="223"/>
      <c r="CP66" s="223"/>
      <c r="CQ66" s="223"/>
      <c r="CR66" s="223"/>
      <c r="CS66" s="223" t="s">
        <v>74</v>
      </c>
      <c r="CT66" s="223"/>
      <c r="CU66" s="223"/>
      <c r="CV66" s="223"/>
      <c r="CW66" s="223"/>
      <c r="CX66" s="223"/>
      <c r="CY66" s="223"/>
      <c r="CZ66" s="223"/>
      <c r="DA66" s="223"/>
      <c r="DB66" s="223"/>
      <c r="DC66" s="223"/>
      <c r="DD66" s="223"/>
      <c r="DE66" s="223"/>
      <c r="DF66" s="184">
        <f>DF67+DF68+DF69+DF70</f>
        <v>0</v>
      </c>
      <c r="DG66" s="185"/>
      <c r="DH66" s="185"/>
      <c r="DI66" s="185"/>
      <c r="DJ66" s="185"/>
      <c r="DK66" s="185"/>
      <c r="DL66" s="185"/>
      <c r="DM66" s="185"/>
      <c r="DN66" s="185"/>
      <c r="DO66" s="185"/>
      <c r="DP66" s="185"/>
      <c r="DQ66" s="185"/>
      <c r="DR66" s="185"/>
      <c r="DS66" s="184">
        <f>DS67+DS68+DS69+DS70</f>
        <v>0</v>
      </c>
      <c r="DT66" s="185"/>
      <c r="DU66" s="185"/>
      <c r="DV66" s="185"/>
      <c r="DW66" s="185"/>
      <c r="DX66" s="185"/>
      <c r="DY66" s="185"/>
      <c r="DZ66" s="185"/>
      <c r="EA66" s="185"/>
      <c r="EB66" s="185"/>
      <c r="EC66" s="185"/>
      <c r="ED66" s="185"/>
      <c r="EE66" s="185"/>
      <c r="EF66" s="184">
        <f>EF67+EF68+EF69+EF70</f>
        <v>0</v>
      </c>
      <c r="EG66" s="185"/>
      <c r="EH66" s="185"/>
      <c r="EI66" s="185"/>
      <c r="EJ66" s="185"/>
      <c r="EK66" s="185"/>
      <c r="EL66" s="185"/>
      <c r="EM66" s="185"/>
      <c r="EN66" s="185"/>
      <c r="EO66" s="185"/>
      <c r="EP66" s="185"/>
      <c r="EQ66" s="185"/>
      <c r="ER66" s="185"/>
      <c r="ES66" s="185" t="s">
        <v>74</v>
      </c>
      <c r="ET66" s="185"/>
      <c r="EU66" s="185"/>
      <c r="EV66" s="185"/>
      <c r="EW66" s="185"/>
      <c r="EX66" s="185"/>
      <c r="EY66" s="185"/>
      <c r="EZ66" s="185"/>
      <c r="FA66" s="185"/>
      <c r="FB66" s="185"/>
      <c r="FC66" s="185"/>
      <c r="FD66" s="185"/>
      <c r="FE66" s="185"/>
    </row>
    <row r="67" spans="1:161" ht="33.75" customHeight="1" x14ac:dyDescent="0.2">
      <c r="A67" s="224" t="s">
        <v>527</v>
      </c>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2" t="s">
        <v>98</v>
      </c>
      <c r="BY67" s="222"/>
      <c r="BZ67" s="222"/>
      <c r="CA67" s="222"/>
      <c r="CB67" s="222"/>
      <c r="CC67" s="222"/>
      <c r="CD67" s="222"/>
      <c r="CE67" s="222"/>
      <c r="CF67" s="222" t="s">
        <v>99</v>
      </c>
      <c r="CG67" s="222"/>
      <c r="CH67" s="222"/>
      <c r="CI67" s="222"/>
      <c r="CJ67" s="222"/>
      <c r="CK67" s="222"/>
      <c r="CL67" s="222"/>
      <c r="CM67" s="222"/>
      <c r="CN67" s="222"/>
      <c r="CO67" s="222"/>
      <c r="CP67" s="222"/>
      <c r="CQ67" s="222"/>
      <c r="CR67" s="222"/>
      <c r="CS67" s="222" t="s">
        <v>373</v>
      </c>
      <c r="CT67" s="222"/>
      <c r="CU67" s="222"/>
      <c r="CV67" s="222"/>
      <c r="CW67" s="222"/>
      <c r="CX67" s="222"/>
      <c r="CY67" s="222"/>
      <c r="CZ67" s="222"/>
      <c r="DA67" s="222"/>
      <c r="DB67" s="222"/>
      <c r="DC67" s="222"/>
      <c r="DD67" s="222"/>
      <c r="DE67" s="222"/>
      <c r="DF67" s="182">
        <f>'справ.анал.таблица '!E68</f>
        <v>0</v>
      </c>
      <c r="DG67" s="183"/>
      <c r="DH67" s="183"/>
      <c r="DI67" s="183"/>
      <c r="DJ67" s="183"/>
      <c r="DK67" s="183"/>
      <c r="DL67" s="183"/>
      <c r="DM67" s="183"/>
      <c r="DN67" s="183"/>
      <c r="DO67" s="183"/>
      <c r="DP67" s="183"/>
      <c r="DQ67" s="183"/>
      <c r="DR67" s="183"/>
      <c r="DS67" s="182">
        <f>'справ.анал.таблица '!K68</f>
        <v>0</v>
      </c>
      <c r="DT67" s="183"/>
      <c r="DU67" s="183"/>
      <c r="DV67" s="183"/>
      <c r="DW67" s="183"/>
      <c r="DX67" s="183"/>
      <c r="DY67" s="183"/>
      <c r="DZ67" s="183"/>
      <c r="EA67" s="183"/>
      <c r="EB67" s="183"/>
      <c r="EC67" s="183"/>
      <c r="ED67" s="183"/>
      <c r="EE67" s="183"/>
      <c r="EF67" s="182">
        <f>'справ.анал.таблица '!X68</f>
        <v>0</v>
      </c>
      <c r="EG67" s="183"/>
      <c r="EH67" s="183"/>
      <c r="EI67" s="183"/>
      <c r="EJ67" s="183"/>
      <c r="EK67" s="183"/>
      <c r="EL67" s="183"/>
      <c r="EM67" s="183"/>
      <c r="EN67" s="183"/>
      <c r="EO67" s="183"/>
      <c r="EP67" s="183"/>
      <c r="EQ67" s="183"/>
      <c r="ER67" s="183"/>
      <c r="ES67" s="183" t="s">
        <v>74</v>
      </c>
      <c r="ET67" s="183"/>
      <c r="EU67" s="183"/>
      <c r="EV67" s="183"/>
      <c r="EW67" s="183"/>
      <c r="EX67" s="183"/>
      <c r="EY67" s="183"/>
      <c r="EZ67" s="183"/>
      <c r="FA67" s="183"/>
      <c r="FB67" s="183"/>
      <c r="FC67" s="183"/>
      <c r="FD67" s="183"/>
      <c r="FE67" s="183"/>
    </row>
    <row r="68" spans="1:161" ht="18" customHeight="1" x14ac:dyDescent="0.2">
      <c r="A68" s="224" t="s">
        <v>528</v>
      </c>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2" t="s">
        <v>202</v>
      </c>
      <c r="BY68" s="222"/>
      <c r="BZ68" s="222"/>
      <c r="CA68" s="222"/>
      <c r="CB68" s="222"/>
      <c r="CC68" s="222"/>
      <c r="CD68" s="222"/>
      <c r="CE68" s="222"/>
      <c r="CF68" s="222" t="s">
        <v>99</v>
      </c>
      <c r="CG68" s="222"/>
      <c r="CH68" s="222"/>
      <c r="CI68" s="222"/>
      <c r="CJ68" s="222"/>
      <c r="CK68" s="222"/>
      <c r="CL68" s="222"/>
      <c r="CM68" s="222"/>
      <c r="CN68" s="222"/>
      <c r="CO68" s="222"/>
      <c r="CP68" s="222"/>
      <c r="CQ68" s="222"/>
      <c r="CR68" s="222"/>
      <c r="CS68" s="222" t="s">
        <v>374</v>
      </c>
      <c r="CT68" s="222"/>
      <c r="CU68" s="222"/>
      <c r="CV68" s="222"/>
      <c r="CW68" s="222"/>
      <c r="CX68" s="222"/>
      <c r="CY68" s="222"/>
      <c r="CZ68" s="222"/>
      <c r="DA68" s="222"/>
      <c r="DB68" s="222"/>
      <c r="DC68" s="222"/>
      <c r="DD68" s="222"/>
      <c r="DE68" s="222"/>
      <c r="DF68" s="182">
        <f>'справ.анал.таблица '!E69</f>
        <v>0</v>
      </c>
      <c r="DG68" s="183"/>
      <c r="DH68" s="183"/>
      <c r="DI68" s="183"/>
      <c r="DJ68" s="183"/>
      <c r="DK68" s="183"/>
      <c r="DL68" s="183"/>
      <c r="DM68" s="183"/>
      <c r="DN68" s="183"/>
      <c r="DO68" s="183"/>
      <c r="DP68" s="183"/>
      <c r="DQ68" s="183"/>
      <c r="DR68" s="183"/>
      <c r="DS68" s="182">
        <f>'справ.анал.таблица '!K69</f>
        <v>0</v>
      </c>
      <c r="DT68" s="183"/>
      <c r="DU68" s="183"/>
      <c r="DV68" s="183"/>
      <c r="DW68" s="183"/>
      <c r="DX68" s="183"/>
      <c r="DY68" s="183"/>
      <c r="DZ68" s="183"/>
      <c r="EA68" s="183"/>
      <c r="EB68" s="183"/>
      <c r="EC68" s="183"/>
      <c r="ED68" s="183"/>
      <c r="EE68" s="183"/>
      <c r="EF68" s="182">
        <f>'справ.анал.таблица '!X69</f>
        <v>0</v>
      </c>
      <c r="EG68" s="183"/>
      <c r="EH68" s="183"/>
      <c r="EI68" s="183"/>
      <c r="EJ68" s="183"/>
      <c r="EK68" s="183"/>
      <c r="EL68" s="183"/>
      <c r="EM68" s="183"/>
      <c r="EN68" s="183"/>
      <c r="EO68" s="183"/>
      <c r="EP68" s="183"/>
      <c r="EQ68" s="183"/>
      <c r="ER68" s="183"/>
      <c r="ES68" s="183" t="s">
        <v>74</v>
      </c>
      <c r="ET68" s="183"/>
      <c r="EU68" s="183"/>
      <c r="EV68" s="183"/>
      <c r="EW68" s="183"/>
      <c r="EX68" s="183"/>
      <c r="EY68" s="183"/>
      <c r="EZ68" s="183"/>
      <c r="FA68" s="183"/>
      <c r="FB68" s="183"/>
      <c r="FC68" s="183"/>
      <c r="FD68" s="183"/>
      <c r="FE68" s="183"/>
    </row>
    <row r="69" spans="1:161" ht="27.75" customHeight="1" x14ac:dyDescent="0.2">
      <c r="A69" s="224" t="s">
        <v>529</v>
      </c>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2" t="s">
        <v>203</v>
      </c>
      <c r="BY69" s="222"/>
      <c r="BZ69" s="222"/>
      <c r="CA69" s="222"/>
      <c r="CB69" s="222"/>
      <c r="CC69" s="222"/>
      <c r="CD69" s="222"/>
      <c r="CE69" s="222"/>
      <c r="CF69" s="222" t="s">
        <v>99</v>
      </c>
      <c r="CG69" s="222"/>
      <c r="CH69" s="222"/>
      <c r="CI69" s="222"/>
      <c r="CJ69" s="222"/>
      <c r="CK69" s="222"/>
      <c r="CL69" s="222"/>
      <c r="CM69" s="222"/>
      <c r="CN69" s="222"/>
      <c r="CO69" s="222"/>
      <c r="CP69" s="222"/>
      <c r="CQ69" s="222"/>
      <c r="CR69" s="222"/>
      <c r="CS69" s="222" t="s">
        <v>375</v>
      </c>
      <c r="CT69" s="222"/>
      <c r="CU69" s="222"/>
      <c r="CV69" s="222"/>
      <c r="CW69" s="222"/>
      <c r="CX69" s="222"/>
      <c r="CY69" s="222"/>
      <c r="CZ69" s="222"/>
      <c r="DA69" s="222"/>
      <c r="DB69" s="222"/>
      <c r="DC69" s="222"/>
      <c r="DD69" s="222"/>
      <c r="DE69" s="222"/>
      <c r="DF69" s="182">
        <f>'справ.анал.таблица '!E70</f>
        <v>0</v>
      </c>
      <c r="DG69" s="183"/>
      <c r="DH69" s="183"/>
      <c r="DI69" s="183"/>
      <c r="DJ69" s="183"/>
      <c r="DK69" s="183"/>
      <c r="DL69" s="183"/>
      <c r="DM69" s="183"/>
      <c r="DN69" s="183"/>
      <c r="DO69" s="183"/>
      <c r="DP69" s="183"/>
      <c r="DQ69" s="183"/>
      <c r="DR69" s="183"/>
      <c r="DS69" s="182">
        <f>'справ.анал.таблица '!K70</f>
        <v>0</v>
      </c>
      <c r="DT69" s="183"/>
      <c r="DU69" s="183"/>
      <c r="DV69" s="183"/>
      <c r="DW69" s="183"/>
      <c r="DX69" s="183"/>
      <c r="DY69" s="183"/>
      <c r="DZ69" s="183"/>
      <c r="EA69" s="183"/>
      <c r="EB69" s="183"/>
      <c r="EC69" s="183"/>
      <c r="ED69" s="183"/>
      <c r="EE69" s="183"/>
      <c r="EF69" s="182">
        <f>'справ.анал.таблица '!X70</f>
        <v>0</v>
      </c>
      <c r="EG69" s="183"/>
      <c r="EH69" s="183"/>
      <c r="EI69" s="183"/>
      <c r="EJ69" s="183"/>
      <c r="EK69" s="183"/>
      <c r="EL69" s="183"/>
      <c r="EM69" s="183"/>
      <c r="EN69" s="183"/>
      <c r="EO69" s="183"/>
      <c r="EP69" s="183"/>
      <c r="EQ69" s="183"/>
      <c r="ER69" s="183"/>
      <c r="ES69" s="183" t="s">
        <v>74</v>
      </c>
      <c r="ET69" s="183"/>
      <c r="EU69" s="183"/>
      <c r="EV69" s="183"/>
      <c r="EW69" s="183"/>
      <c r="EX69" s="183"/>
      <c r="EY69" s="183"/>
      <c r="EZ69" s="183"/>
      <c r="FA69" s="183"/>
      <c r="FB69" s="183"/>
      <c r="FC69" s="183"/>
      <c r="FD69" s="183"/>
      <c r="FE69" s="183"/>
    </row>
    <row r="70" spans="1:161" ht="17.25" customHeight="1" x14ac:dyDescent="0.2">
      <c r="A70" s="224" t="s">
        <v>530</v>
      </c>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2" t="s">
        <v>418</v>
      </c>
      <c r="BY70" s="222"/>
      <c r="BZ70" s="222"/>
      <c r="CA70" s="222"/>
      <c r="CB70" s="222"/>
      <c r="CC70" s="222"/>
      <c r="CD70" s="222"/>
      <c r="CE70" s="222"/>
      <c r="CF70" s="222" t="s">
        <v>99</v>
      </c>
      <c r="CG70" s="222"/>
      <c r="CH70" s="222"/>
      <c r="CI70" s="222"/>
      <c r="CJ70" s="222"/>
      <c r="CK70" s="222"/>
      <c r="CL70" s="222"/>
      <c r="CM70" s="222"/>
      <c r="CN70" s="222"/>
      <c r="CO70" s="222"/>
      <c r="CP70" s="222"/>
      <c r="CQ70" s="222"/>
      <c r="CR70" s="222"/>
      <c r="CS70" s="222" t="s">
        <v>416</v>
      </c>
      <c r="CT70" s="222"/>
      <c r="CU70" s="222"/>
      <c r="CV70" s="222"/>
      <c r="CW70" s="222"/>
      <c r="CX70" s="222"/>
      <c r="CY70" s="222"/>
      <c r="CZ70" s="222"/>
      <c r="DA70" s="222"/>
      <c r="DB70" s="222"/>
      <c r="DC70" s="222"/>
      <c r="DD70" s="222"/>
      <c r="DE70" s="222"/>
      <c r="DF70" s="182">
        <f>'справ.анал.таблица '!E71</f>
        <v>0</v>
      </c>
      <c r="DG70" s="183"/>
      <c r="DH70" s="183"/>
      <c r="DI70" s="183"/>
      <c r="DJ70" s="183"/>
      <c r="DK70" s="183"/>
      <c r="DL70" s="183"/>
      <c r="DM70" s="183"/>
      <c r="DN70" s="183"/>
      <c r="DO70" s="183"/>
      <c r="DP70" s="183"/>
      <c r="DQ70" s="183"/>
      <c r="DR70" s="183"/>
      <c r="DS70" s="182">
        <f>'справ.анал.таблица '!K71</f>
        <v>0</v>
      </c>
      <c r="DT70" s="183"/>
      <c r="DU70" s="183"/>
      <c r="DV70" s="183"/>
      <c r="DW70" s="183"/>
      <c r="DX70" s="183"/>
      <c r="DY70" s="183"/>
      <c r="DZ70" s="183"/>
      <c r="EA70" s="183"/>
      <c r="EB70" s="183"/>
      <c r="EC70" s="183"/>
      <c r="ED70" s="183"/>
      <c r="EE70" s="183"/>
      <c r="EF70" s="182">
        <f>'справ.анал.таблица '!L71</f>
        <v>0</v>
      </c>
      <c r="EG70" s="183"/>
      <c r="EH70" s="183"/>
      <c r="EI70" s="183"/>
      <c r="EJ70" s="183"/>
      <c r="EK70" s="183"/>
      <c r="EL70" s="183"/>
      <c r="EM70" s="183"/>
      <c r="EN70" s="183"/>
      <c r="EO70" s="183"/>
      <c r="EP70" s="183"/>
      <c r="EQ70" s="183"/>
      <c r="ER70" s="183"/>
      <c r="ES70" s="183" t="s">
        <v>74</v>
      </c>
      <c r="ET70" s="183"/>
      <c r="EU70" s="183"/>
      <c r="EV70" s="183"/>
      <c r="EW70" s="183"/>
      <c r="EX70" s="183"/>
      <c r="EY70" s="183"/>
      <c r="EZ70" s="183"/>
      <c r="FA70" s="183"/>
      <c r="FB70" s="183"/>
      <c r="FC70" s="183"/>
      <c r="FD70" s="183"/>
      <c r="FE70" s="183"/>
    </row>
    <row r="71" spans="1:161" s="50" customFormat="1" ht="16.5" customHeight="1" x14ac:dyDescent="0.15">
      <c r="A71" s="195"/>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223"/>
      <c r="BY71" s="223"/>
      <c r="BZ71" s="223"/>
      <c r="CA71" s="223"/>
      <c r="CB71" s="223"/>
      <c r="CC71" s="223"/>
      <c r="CD71" s="223"/>
      <c r="CE71" s="223"/>
      <c r="CF71" s="223"/>
      <c r="CG71" s="223"/>
      <c r="CH71" s="223"/>
      <c r="CI71" s="223"/>
      <c r="CJ71" s="223"/>
      <c r="CK71" s="223"/>
      <c r="CL71" s="223"/>
      <c r="CM71" s="223"/>
      <c r="CN71" s="223"/>
      <c r="CO71" s="223"/>
      <c r="CP71" s="223"/>
      <c r="CQ71" s="223"/>
      <c r="CR71" s="223"/>
      <c r="CS71" s="223"/>
      <c r="CT71" s="223"/>
      <c r="CU71" s="223"/>
      <c r="CV71" s="223"/>
      <c r="CW71" s="223"/>
      <c r="CX71" s="223"/>
      <c r="CY71" s="223"/>
      <c r="CZ71" s="223"/>
      <c r="DA71" s="223"/>
      <c r="DB71" s="223"/>
      <c r="DC71" s="223"/>
      <c r="DD71" s="223"/>
      <c r="DE71" s="223"/>
      <c r="DF71" s="184">
        <f>'справ.анал.таблица '!E72</f>
        <v>0</v>
      </c>
      <c r="DG71" s="185"/>
      <c r="DH71" s="185"/>
      <c r="DI71" s="185"/>
      <c r="DJ71" s="185"/>
      <c r="DK71" s="185"/>
      <c r="DL71" s="185"/>
      <c r="DM71" s="185"/>
      <c r="DN71" s="185"/>
      <c r="DO71" s="185"/>
      <c r="DP71" s="185"/>
      <c r="DQ71" s="185"/>
      <c r="DR71" s="185"/>
      <c r="DS71" s="184">
        <f>'справ.анал.таблица '!K72</f>
        <v>0</v>
      </c>
      <c r="DT71" s="185"/>
      <c r="DU71" s="185"/>
      <c r="DV71" s="185"/>
      <c r="DW71" s="185"/>
      <c r="DX71" s="185"/>
      <c r="DY71" s="185"/>
      <c r="DZ71" s="185"/>
      <c r="EA71" s="185"/>
      <c r="EB71" s="185"/>
      <c r="EC71" s="185"/>
      <c r="ED71" s="185"/>
      <c r="EE71" s="185"/>
      <c r="EF71" s="184">
        <f>'справ.анал.таблица '!X72</f>
        <v>0</v>
      </c>
      <c r="EG71" s="185"/>
      <c r="EH71" s="185"/>
      <c r="EI71" s="185"/>
      <c r="EJ71" s="185"/>
      <c r="EK71" s="185"/>
      <c r="EL71" s="185"/>
      <c r="EM71" s="185"/>
      <c r="EN71" s="185"/>
      <c r="EO71" s="185"/>
      <c r="EP71" s="185"/>
      <c r="EQ71" s="185"/>
      <c r="ER71" s="185"/>
      <c r="ES71" s="185" t="s">
        <v>74</v>
      </c>
      <c r="ET71" s="185"/>
      <c r="EU71" s="185"/>
      <c r="EV71" s="185"/>
      <c r="EW71" s="185"/>
      <c r="EX71" s="185"/>
      <c r="EY71" s="185"/>
      <c r="EZ71" s="185"/>
      <c r="FA71" s="185"/>
      <c r="FB71" s="185"/>
      <c r="FC71" s="185"/>
      <c r="FD71" s="185"/>
      <c r="FE71" s="185"/>
    </row>
    <row r="72" spans="1:161" s="50" customFormat="1" ht="21.75" customHeight="1" x14ac:dyDescent="0.15">
      <c r="A72" s="195" t="s">
        <v>377</v>
      </c>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223" t="s">
        <v>201</v>
      </c>
      <c r="BY72" s="223"/>
      <c r="BZ72" s="223"/>
      <c r="CA72" s="223"/>
      <c r="CB72" s="223"/>
      <c r="CC72" s="223"/>
      <c r="CD72" s="223"/>
      <c r="CE72" s="223"/>
      <c r="CF72" s="223" t="s">
        <v>245</v>
      </c>
      <c r="CG72" s="223"/>
      <c r="CH72" s="223"/>
      <c r="CI72" s="223"/>
      <c r="CJ72" s="223"/>
      <c r="CK72" s="223"/>
      <c r="CL72" s="223"/>
      <c r="CM72" s="223"/>
      <c r="CN72" s="223"/>
      <c r="CO72" s="223"/>
      <c r="CP72" s="223"/>
      <c r="CQ72" s="223"/>
      <c r="CR72" s="223"/>
      <c r="CS72" s="223" t="s">
        <v>373</v>
      </c>
      <c r="CT72" s="223"/>
      <c r="CU72" s="223"/>
      <c r="CV72" s="223"/>
      <c r="CW72" s="223"/>
      <c r="CX72" s="223"/>
      <c r="CY72" s="223"/>
      <c r="CZ72" s="223"/>
      <c r="DA72" s="223"/>
      <c r="DB72" s="223"/>
      <c r="DC72" s="223"/>
      <c r="DD72" s="223"/>
      <c r="DE72" s="223"/>
      <c r="DF72" s="184">
        <f>'справ.анал.таблица '!E73</f>
        <v>0</v>
      </c>
      <c r="DG72" s="185"/>
      <c r="DH72" s="185"/>
      <c r="DI72" s="185"/>
      <c r="DJ72" s="185"/>
      <c r="DK72" s="185"/>
      <c r="DL72" s="185"/>
      <c r="DM72" s="185"/>
      <c r="DN72" s="185"/>
      <c r="DO72" s="185"/>
      <c r="DP72" s="185"/>
      <c r="DQ72" s="185"/>
      <c r="DR72" s="185"/>
      <c r="DS72" s="184">
        <f>'справ.анал.таблица '!K73</f>
        <v>0</v>
      </c>
      <c r="DT72" s="185"/>
      <c r="DU72" s="185"/>
      <c r="DV72" s="185"/>
      <c r="DW72" s="185"/>
      <c r="DX72" s="185"/>
      <c r="DY72" s="185"/>
      <c r="DZ72" s="185"/>
      <c r="EA72" s="185"/>
      <c r="EB72" s="185"/>
      <c r="EC72" s="185"/>
      <c r="ED72" s="185"/>
      <c r="EE72" s="185"/>
      <c r="EF72" s="184">
        <f>'справ.анал.таблица '!X73</f>
        <v>0</v>
      </c>
      <c r="EG72" s="185"/>
      <c r="EH72" s="185"/>
      <c r="EI72" s="185"/>
      <c r="EJ72" s="185"/>
      <c r="EK72" s="185"/>
      <c r="EL72" s="185"/>
      <c r="EM72" s="185"/>
      <c r="EN72" s="185"/>
      <c r="EO72" s="185"/>
      <c r="EP72" s="185"/>
      <c r="EQ72" s="185"/>
      <c r="ER72" s="185"/>
      <c r="ES72" s="185" t="s">
        <v>74</v>
      </c>
      <c r="ET72" s="185"/>
      <c r="EU72" s="185"/>
      <c r="EV72" s="185"/>
      <c r="EW72" s="185"/>
      <c r="EX72" s="185"/>
      <c r="EY72" s="185"/>
      <c r="EZ72" s="185"/>
      <c r="FA72" s="185"/>
      <c r="FB72" s="185"/>
      <c r="FC72" s="185"/>
      <c r="FD72" s="185"/>
      <c r="FE72" s="185"/>
    </row>
    <row r="73" spans="1:161" s="50" customFormat="1" ht="43.5" customHeight="1" x14ac:dyDescent="0.15">
      <c r="A73" s="195" t="s">
        <v>532</v>
      </c>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223" t="s">
        <v>199</v>
      </c>
      <c r="BY73" s="223"/>
      <c r="BZ73" s="223"/>
      <c r="CA73" s="223"/>
      <c r="CB73" s="223"/>
      <c r="CC73" s="223"/>
      <c r="CD73" s="223"/>
      <c r="CE73" s="223"/>
      <c r="CF73" s="223" t="s">
        <v>415</v>
      </c>
      <c r="CG73" s="223"/>
      <c r="CH73" s="223"/>
      <c r="CI73" s="223"/>
      <c r="CJ73" s="223"/>
      <c r="CK73" s="223"/>
      <c r="CL73" s="223"/>
      <c r="CM73" s="223"/>
      <c r="CN73" s="223"/>
      <c r="CO73" s="223"/>
      <c r="CP73" s="223"/>
      <c r="CQ73" s="223"/>
      <c r="CR73" s="223"/>
      <c r="CS73" s="223" t="s">
        <v>416</v>
      </c>
      <c r="CT73" s="223"/>
      <c r="CU73" s="223"/>
      <c r="CV73" s="223"/>
      <c r="CW73" s="223"/>
      <c r="CX73" s="223"/>
      <c r="CY73" s="223"/>
      <c r="CZ73" s="223"/>
      <c r="DA73" s="223"/>
      <c r="DB73" s="223"/>
      <c r="DC73" s="223"/>
      <c r="DD73" s="223"/>
      <c r="DE73" s="223"/>
      <c r="DF73" s="184">
        <f>'справ.анал.таблица '!E74</f>
        <v>0</v>
      </c>
      <c r="DG73" s="185"/>
      <c r="DH73" s="185"/>
      <c r="DI73" s="185"/>
      <c r="DJ73" s="185"/>
      <c r="DK73" s="185"/>
      <c r="DL73" s="185"/>
      <c r="DM73" s="185"/>
      <c r="DN73" s="185"/>
      <c r="DO73" s="185"/>
      <c r="DP73" s="185"/>
      <c r="DQ73" s="185"/>
      <c r="DR73" s="185"/>
      <c r="DS73" s="184">
        <f>'справ.анал.таблица '!K74</f>
        <v>0</v>
      </c>
      <c r="DT73" s="185"/>
      <c r="DU73" s="185"/>
      <c r="DV73" s="185"/>
      <c r="DW73" s="185"/>
      <c r="DX73" s="185"/>
      <c r="DY73" s="185"/>
      <c r="DZ73" s="185"/>
      <c r="EA73" s="185"/>
      <c r="EB73" s="185"/>
      <c r="EC73" s="185"/>
      <c r="ED73" s="185"/>
      <c r="EE73" s="185"/>
      <c r="EF73" s="184">
        <f>'справ.анал.таблица '!X74</f>
        <v>0</v>
      </c>
      <c r="EG73" s="185"/>
      <c r="EH73" s="185"/>
      <c r="EI73" s="185"/>
      <c r="EJ73" s="185"/>
      <c r="EK73" s="185"/>
      <c r="EL73" s="185"/>
      <c r="EM73" s="185"/>
      <c r="EN73" s="185"/>
      <c r="EO73" s="185"/>
      <c r="EP73" s="185"/>
      <c r="EQ73" s="185"/>
      <c r="ER73" s="185"/>
      <c r="ES73" s="185" t="s">
        <v>74</v>
      </c>
      <c r="ET73" s="185"/>
      <c r="EU73" s="185"/>
      <c r="EV73" s="185"/>
      <c r="EW73" s="185"/>
      <c r="EX73" s="185"/>
      <c r="EY73" s="185"/>
      <c r="EZ73" s="185"/>
      <c r="FA73" s="185"/>
      <c r="FB73" s="185"/>
      <c r="FC73" s="185"/>
      <c r="FD73" s="185"/>
      <c r="FE73" s="185"/>
    </row>
    <row r="74" spans="1:161" s="50" customFormat="1" ht="13.5" customHeight="1" x14ac:dyDescent="0.15">
      <c r="A74" s="164" t="s">
        <v>533</v>
      </c>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6"/>
      <c r="BX74" s="167" t="s">
        <v>413</v>
      </c>
      <c r="BY74" s="168"/>
      <c r="BZ74" s="168"/>
      <c r="CA74" s="168"/>
      <c r="CB74" s="168"/>
      <c r="CC74" s="168"/>
      <c r="CD74" s="168"/>
      <c r="CE74" s="169"/>
      <c r="CF74" s="167" t="s">
        <v>534</v>
      </c>
      <c r="CG74" s="168"/>
      <c r="CH74" s="168"/>
      <c r="CI74" s="168"/>
      <c r="CJ74" s="168"/>
      <c r="CK74" s="168"/>
      <c r="CL74" s="168"/>
      <c r="CM74" s="168"/>
      <c r="CN74" s="168"/>
      <c r="CO74" s="168"/>
      <c r="CP74" s="168"/>
      <c r="CQ74" s="168"/>
      <c r="CR74" s="169"/>
      <c r="CS74" s="167"/>
      <c r="CT74" s="168"/>
      <c r="CU74" s="168"/>
      <c r="CV74" s="168"/>
      <c r="CW74" s="168"/>
      <c r="CX74" s="168"/>
      <c r="CY74" s="168"/>
      <c r="CZ74" s="168"/>
      <c r="DA74" s="168"/>
      <c r="DB74" s="168"/>
      <c r="DC74" s="168"/>
      <c r="DD74" s="168"/>
      <c r="DE74" s="169"/>
      <c r="DF74" s="197"/>
      <c r="DG74" s="198"/>
      <c r="DH74" s="198"/>
      <c r="DI74" s="198"/>
      <c r="DJ74" s="198"/>
      <c r="DK74" s="198"/>
      <c r="DL74" s="198"/>
      <c r="DM74" s="198"/>
      <c r="DN74" s="198"/>
      <c r="DO74" s="198"/>
      <c r="DP74" s="198"/>
      <c r="DQ74" s="198"/>
      <c r="DR74" s="199"/>
      <c r="DS74" s="197"/>
      <c r="DT74" s="198"/>
      <c r="DU74" s="198"/>
      <c r="DV74" s="198"/>
      <c r="DW74" s="198"/>
      <c r="DX74" s="198"/>
      <c r="DY74" s="198"/>
      <c r="DZ74" s="198"/>
      <c r="EA74" s="198"/>
      <c r="EB74" s="198"/>
      <c r="EC74" s="198"/>
      <c r="ED74" s="198"/>
      <c r="EE74" s="199"/>
      <c r="EF74" s="197"/>
      <c r="EG74" s="198"/>
      <c r="EH74" s="198"/>
      <c r="EI74" s="198"/>
      <c r="EJ74" s="198"/>
      <c r="EK74" s="198"/>
      <c r="EL74" s="198"/>
      <c r="EM74" s="198"/>
      <c r="EN74" s="198"/>
      <c r="EO74" s="198"/>
      <c r="EP74" s="198"/>
      <c r="EQ74" s="198"/>
      <c r="ER74" s="199"/>
      <c r="ES74" s="200"/>
      <c r="ET74" s="201"/>
      <c r="EU74" s="201"/>
      <c r="EV74" s="201"/>
      <c r="EW74" s="201"/>
      <c r="EX74" s="201"/>
      <c r="EY74" s="201"/>
      <c r="EZ74" s="201"/>
      <c r="FA74" s="201"/>
      <c r="FB74" s="201"/>
      <c r="FC74" s="201"/>
      <c r="FD74" s="201"/>
      <c r="FE74" s="202"/>
    </row>
    <row r="75" spans="1:161" s="50" customFormat="1" ht="12" customHeight="1" x14ac:dyDescent="0.15">
      <c r="A75" s="195" t="s">
        <v>183</v>
      </c>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223" t="s">
        <v>184</v>
      </c>
      <c r="BY75" s="223"/>
      <c r="BZ75" s="223"/>
      <c r="CA75" s="223"/>
      <c r="CB75" s="223"/>
      <c r="CC75" s="223"/>
      <c r="CD75" s="223"/>
      <c r="CE75" s="223"/>
      <c r="CF75" s="223" t="s">
        <v>246</v>
      </c>
      <c r="CG75" s="223"/>
      <c r="CH75" s="223"/>
      <c r="CI75" s="223"/>
      <c r="CJ75" s="223"/>
      <c r="CK75" s="223"/>
      <c r="CL75" s="223"/>
      <c r="CM75" s="223"/>
      <c r="CN75" s="223"/>
      <c r="CO75" s="223"/>
      <c r="CP75" s="223"/>
      <c r="CQ75" s="223"/>
      <c r="CR75" s="223"/>
      <c r="CS75" s="223" t="s">
        <v>74</v>
      </c>
      <c r="CT75" s="223"/>
      <c r="CU75" s="223"/>
      <c r="CV75" s="223"/>
      <c r="CW75" s="223"/>
      <c r="CX75" s="223"/>
      <c r="CY75" s="223"/>
      <c r="CZ75" s="223"/>
      <c r="DA75" s="223"/>
      <c r="DB75" s="223"/>
      <c r="DC75" s="223"/>
      <c r="DD75" s="223"/>
      <c r="DE75" s="223"/>
      <c r="DF75" s="184">
        <f>DF76+DF77+DF78</f>
        <v>397000</v>
      </c>
      <c r="DG75" s="185"/>
      <c r="DH75" s="185"/>
      <c r="DI75" s="185"/>
      <c r="DJ75" s="185"/>
      <c r="DK75" s="185"/>
      <c r="DL75" s="185"/>
      <c r="DM75" s="185"/>
      <c r="DN75" s="185"/>
      <c r="DO75" s="185"/>
      <c r="DP75" s="185"/>
      <c r="DQ75" s="185"/>
      <c r="DR75" s="185"/>
      <c r="DS75" s="184">
        <f>DS76+DS77+DS78</f>
        <v>397000</v>
      </c>
      <c r="DT75" s="185"/>
      <c r="DU75" s="185"/>
      <c r="DV75" s="185"/>
      <c r="DW75" s="185"/>
      <c r="DX75" s="185"/>
      <c r="DY75" s="185"/>
      <c r="DZ75" s="185"/>
      <c r="EA75" s="185"/>
      <c r="EB75" s="185"/>
      <c r="EC75" s="185"/>
      <c r="ED75" s="185"/>
      <c r="EE75" s="185"/>
      <c r="EF75" s="184">
        <f>EF76+EF77+EF78</f>
        <v>397000</v>
      </c>
      <c r="EG75" s="185"/>
      <c r="EH75" s="185"/>
      <c r="EI75" s="185"/>
      <c r="EJ75" s="185"/>
      <c r="EK75" s="185"/>
      <c r="EL75" s="185"/>
      <c r="EM75" s="185"/>
      <c r="EN75" s="185"/>
      <c r="EO75" s="185"/>
      <c r="EP75" s="185"/>
      <c r="EQ75" s="185"/>
      <c r="ER75" s="185"/>
      <c r="ES75" s="185" t="s">
        <v>74</v>
      </c>
      <c r="ET75" s="185"/>
      <c r="EU75" s="185"/>
      <c r="EV75" s="185"/>
      <c r="EW75" s="185"/>
      <c r="EX75" s="185"/>
      <c r="EY75" s="185"/>
      <c r="EZ75" s="185"/>
      <c r="FA75" s="185"/>
      <c r="FB75" s="185"/>
      <c r="FC75" s="185"/>
      <c r="FD75" s="185"/>
      <c r="FE75" s="185"/>
    </row>
    <row r="76" spans="1:161" ht="21.75" customHeight="1" x14ac:dyDescent="0.2">
      <c r="A76" s="224" t="s">
        <v>247</v>
      </c>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2" t="s">
        <v>186</v>
      </c>
      <c r="BY76" s="222"/>
      <c r="BZ76" s="222"/>
      <c r="CA76" s="222"/>
      <c r="CB76" s="222"/>
      <c r="CC76" s="222"/>
      <c r="CD76" s="222"/>
      <c r="CE76" s="222"/>
      <c r="CF76" s="222" t="s">
        <v>248</v>
      </c>
      <c r="CG76" s="222"/>
      <c r="CH76" s="222"/>
      <c r="CI76" s="222"/>
      <c r="CJ76" s="222"/>
      <c r="CK76" s="222"/>
      <c r="CL76" s="222"/>
      <c r="CM76" s="222"/>
      <c r="CN76" s="222"/>
      <c r="CO76" s="222"/>
      <c r="CP76" s="222"/>
      <c r="CQ76" s="222"/>
      <c r="CR76" s="222"/>
      <c r="CS76" s="222"/>
      <c r="CT76" s="222"/>
      <c r="CU76" s="222"/>
      <c r="CV76" s="222"/>
      <c r="CW76" s="222"/>
      <c r="CX76" s="222"/>
      <c r="CY76" s="222"/>
      <c r="CZ76" s="222"/>
      <c r="DA76" s="222"/>
      <c r="DB76" s="222"/>
      <c r="DC76" s="222"/>
      <c r="DD76" s="222"/>
      <c r="DE76" s="222"/>
      <c r="DF76" s="182">
        <f>'справ.анал.таблица '!E78</f>
        <v>360000</v>
      </c>
      <c r="DG76" s="183"/>
      <c r="DH76" s="183"/>
      <c r="DI76" s="183"/>
      <c r="DJ76" s="183"/>
      <c r="DK76" s="183"/>
      <c r="DL76" s="183"/>
      <c r="DM76" s="183"/>
      <c r="DN76" s="183"/>
      <c r="DO76" s="183"/>
      <c r="DP76" s="183"/>
      <c r="DQ76" s="183"/>
      <c r="DR76" s="183"/>
      <c r="DS76" s="182">
        <f>'справ.анал.таблица '!K78</f>
        <v>360000</v>
      </c>
      <c r="DT76" s="183"/>
      <c r="DU76" s="183"/>
      <c r="DV76" s="183"/>
      <c r="DW76" s="183"/>
      <c r="DX76" s="183"/>
      <c r="DY76" s="183"/>
      <c r="DZ76" s="183"/>
      <c r="EA76" s="183"/>
      <c r="EB76" s="183"/>
      <c r="EC76" s="183"/>
      <c r="ED76" s="183"/>
      <c r="EE76" s="183"/>
      <c r="EF76" s="182">
        <f>'справ.анал.таблица '!L78</f>
        <v>360000</v>
      </c>
      <c r="EG76" s="183"/>
      <c r="EH76" s="183"/>
      <c r="EI76" s="183"/>
      <c r="EJ76" s="183"/>
      <c r="EK76" s="183"/>
      <c r="EL76" s="183"/>
      <c r="EM76" s="183"/>
      <c r="EN76" s="183"/>
      <c r="EO76" s="183"/>
      <c r="EP76" s="183"/>
      <c r="EQ76" s="183"/>
      <c r="ER76" s="183"/>
      <c r="ES76" s="183" t="s">
        <v>74</v>
      </c>
      <c r="ET76" s="183"/>
      <c r="EU76" s="183"/>
      <c r="EV76" s="183"/>
      <c r="EW76" s="183"/>
      <c r="EX76" s="183"/>
      <c r="EY76" s="183"/>
      <c r="EZ76" s="183"/>
      <c r="FA76" s="183"/>
      <c r="FB76" s="183"/>
      <c r="FC76" s="183"/>
      <c r="FD76" s="183"/>
      <c r="FE76" s="183"/>
    </row>
    <row r="77" spans="1:161" ht="21.75" customHeight="1" x14ac:dyDescent="0.2">
      <c r="A77" s="224" t="s">
        <v>15</v>
      </c>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2" t="s">
        <v>188</v>
      </c>
      <c r="BY77" s="222"/>
      <c r="BZ77" s="222"/>
      <c r="CA77" s="222"/>
      <c r="CB77" s="222"/>
      <c r="CC77" s="222"/>
      <c r="CD77" s="222"/>
      <c r="CE77" s="222"/>
      <c r="CF77" s="222" t="s">
        <v>249</v>
      </c>
      <c r="CG77" s="222"/>
      <c r="CH77" s="222"/>
      <c r="CI77" s="222"/>
      <c r="CJ77" s="222"/>
      <c r="CK77" s="222"/>
      <c r="CL77" s="222"/>
      <c r="CM77" s="222"/>
      <c r="CN77" s="222"/>
      <c r="CO77" s="222"/>
      <c r="CP77" s="222"/>
      <c r="CQ77" s="222"/>
      <c r="CR77" s="222"/>
      <c r="CS77" s="222"/>
      <c r="CT77" s="222"/>
      <c r="CU77" s="222"/>
      <c r="CV77" s="222"/>
      <c r="CW77" s="222"/>
      <c r="CX77" s="222"/>
      <c r="CY77" s="222"/>
      <c r="CZ77" s="222"/>
      <c r="DA77" s="222"/>
      <c r="DB77" s="222"/>
      <c r="DC77" s="222"/>
      <c r="DD77" s="222"/>
      <c r="DE77" s="222"/>
      <c r="DF77" s="182">
        <f>'справ.анал.таблица '!E79</f>
        <v>7000</v>
      </c>
      <c r="DG77" s="183"/>
      <c r="DH77" s="183"/>
      <c r="DI77" s="183"/>
      <c r="DJ77" s="183"/>
      <c r="DK77" s="183"/>
      <c r="DL77" s="183"/>
      <c r="DM77" s="183"/>
      <c r="DN77" s="183"/>
      <c r="DO77" s="183"/>
      <c r="DP77" s="183"/>
      <c r="DQ77" s="183"/>
      <c r="DR77" s="183"/>
      <c r="DS77" s="182">
        <f>'справ.анал.таблица '!K79</f>
        <v>7000</v>
      </c>
      <c r="DT77" s="183"/>
      <c r="DU77" s="183"/>
      <c r="DV77" s="183"/>
      <c r="DW77" s="183"/>
      <c r="DX77" s="183"/>
      <c r="DY77" s="183"/>
      <c r="DZ77" s="183"/>
      <c r="EA77" s="183"/>
      <c r="EB77" s="183"/>
      <c r="EC77" s="183"/>
      <c r="ED77" s="183"/>
      <c r="EE77" s="183"/>
      <c r="EF77" s="182">
        <f>'справ.анал.таблица '!L79</f>
        <v>7000</v>
      </c>
      <c r="EG77" s="183"/>
      <c r="EH77" s="183"/>
      <c r="EI77" s="183"/>
      <c r="EJ77" s="183"/>
      <c r="EK77" s="183"/>
      <c r="EL77" s="183"/>
      <c r="EM77" s="183"/>
      <c r="EN77" s="183"/>
      <c r="EO77" s="183"/>
      <c r="EP77" s="183"/>
      <c r="EQ77" s="183"/>
      <c r="ER77" s="183"/>
      <c r="ES77" s="183" t="s">
        <v>74</v>
      </c>
      <c r="ET77" s="183"/>
      <c r="EU77" s="183"/>
      <c r="EV77" s="183"/>
      <c r="EW77" s="183"/>
      <c r="EX77" s="183"/>
      <c r="EY77" s="183"/>
      <c r="EZ77" s="183"/>
      <c r="FA77" s="183"/>
      <c r="FB77" s="183"/>
      <c r="FC77" s="183"/>
      <c r="FD77" s="183"/>
      <c r="FE77" s="183"/>
    </row>
    <row r="78" spans="1:161" ht="10.5" customHeight="1" x14ac:dyDescent="0.2">
      <c r="A78" s="224" t="s">
        <v>16</v>
      </c>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2" t="s">
        <v>190</v>
      </c>
      <c r="BY78" s="222"/>
      <c r="BZ78" s="222"/>
      <c r="CA78" s="222"/>
      <c r="CB78" s="222"/>
      <c r="CC78" s="222"/>
      <c r="CD78" s="222"/>
      <c r="CE78" s="222"/>
      <c r="CF78" s="222" t="s">
        <v>97</v>
      </c>
      <c r="CG78" s="222"/>
      <c r="CH78" s="222"/>
      <c r="CI78" s="222"/>
      <c r="CJ78" s="222"/>
      <c r="CK78" s="222"/>
      <c r="CL78" s="222"/>
      <c r="CM78" s="222"/>
      <c r="CN78" s="222"/>
      <c r="CO78" s="222"/>
      <c r="CP78" s="222"/>
      <c r="CQ78" s="222"/>
      <c r="CR78" s="222"/>
      <c r="CS78" s="222"/>
      <c r="CT78" s="222"/>
      <c r="CU78" s="222"/>
      <c r="CV78" s="222"/>
      <c r="CW78" s="222"/>
      <c r="CX78" s="222"/>
      <c r="CY78" s="222"/>
      <c r="CZ78" s="222"/>
      <c r="DA78" s="222"/>
      <c r="DB78" s="222"/>
      <c r="DC78" s="222"/>
      <c r="DD78" s="222"/>
      <c r="DE78" s="222"/>
      <c r="DF78" s="182">
        <f>DF79+DF80</f>
        <v>30000</v>
      </c>
      <c r="DG78" s="183"/>
      <c r="DH78" s="183"/>
      <c r="DI78" s="183"/>
      <c r="DJ78" s="183"/>
      <c r="DK78" s="183"/>
      <c r="DL78" s="183"/>
      <c r="DM78" s="183"/>
      <c r="DN78" s="183"/>
      <c r="DO78" s="183"/>
      <c r="DP78" s="183"/>
      <c r="DQ78" s="183"/>
      <c r="DR78" s="183"/>
      <c r="DS78" s="182">
        <f>DS79+DS80</f>
        <v>30000</v>
      </c>
      <c r="DT78" s="183"/>
      <c r="DU78" s="183"/>
      <c r="DV78" s="183"/>
      <c r="DW78" s="183"/>
      <c r="DX78" s="183"/>
      <c r="DY78" s="183"/>
      <c r="DZ78" s="183"/>
      <c r="EA78" s="183"/>
      <c r="EB78" s="183"/>
      <c r="EC78" s="183"/>
      <c r="ED78" s="183"/>
      <c r="EE78" s="183"/>
      <c r="EF78" s="182">
        <f>EF79+EF80</f>
        <v>30000</v>
      </c>
      <c r="EG78" s="183"/>
      <c r="EH78" s="183"/>
      <c r="EI78" s="183"/>
      <c r="EJ78" s="183"/>
      <c r="EK78" s="183"/>
      <c r="EL78" s="183"/>
      <c r="EM78" s="183"/>
      <c r="EN78" s="183"/>
      <c r="EO78" s="183"/>
      <c r="EP78" s="183"/>
      <c r="EQ78" s="183"/>
      <c r="ER78" s="183"/>
      <c r="ES78" s="183" t="s">
        <v>74</v>
      </c>
      <c r="ET78" s="183"/>
      <c r="EU78" s="183"/>
      <c r="EV78" s="183"/>
      <c r="EW78" s="183"/>
      <c r="EX78" s="183"/>
      <c r="EY78" s="183"/>
      <c r="EZ78" s="183"/>
      <c r="FA78" s="183"/>
      <c r="FB78" s="183"/>
      <c r="FC78" s="183"/>
      <c r="FD78" s="183"/>
      <c r="FE78" s="183"/>
    </row>
    <row r="79" spans="1:161" ht="9.75" customHeight="1" x14ac:dyDescent="0.2">
      <c r="A79" s="224" t="s">
        <v>421</v>
      </c>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2" t="s">
        <v>419</v>
      </c>
      <c r="BY79" s="222"/>
      <c r="BZ79" s="222"/>
      <c r="CA79" s="222"/>
      <c r="CB79" s="222"/>
      <c r="CC79" s="222"/>
      <c r="CD79" s="222"/>
      <c r="CE79" s="222"/>
      <c r="CF79" s="222" t="s">
        <v>97</v>
      </c>
      <c r="CG79" s="222"/>
      <c r="CH79" s="222"/>
      <c r="CI79" s="222"/>
      <c r="CJ79" s="222"/>
      <c r="CK79" s="222"/>
      <c r="CL79" s="222"/>
      <c r="CM79" s="222"/>
      <c r="CN79" s="222"/>
      <c r="CO79" s="222"/>
      <c r="CP79" s="222"/>
      <c r="CQ79" s="222"/>
      <c r="CR79" s="222"/>
      <c r="CS79" s="222" t="s">
        <v>423</v>
      </c>
      <c r="CT79" s="222"/>
      <c r="CU79" s="222"/>
      <c r="CV79" s="222"/>
      <c r="CW79" s="222"/>
      <c r="CX79" s="222"/>
      <c r="CY79" s="222"/>
      <c r="CZ79" s="222"/>
      <c r="DA79" s="222"/>
      <c r="DB79" s="222"/>
      <c r="DC79" s="222"/>
      <c r="DD79" s="222"/>
      <c r="DE79" s="222"/>
      <c r="DF79" s="182">
        <f>'справ.анал.таблица '!E82</f>
        <v>0</v>
      </c>
      <c r="DG79" s="183"/>
      <c r="DH79" s="183"/>
      <c r="DI79" s="183"/>
      <c r="DJ79" s="183"/>
      <c r="DK79" s="183"/>
      <c r="DL79" s="183"/>
      <c r="DM79" s="183"/>
      <c r="DN79" s="183"/>
      <c r="DO79" s="183"/>
      <c r="DP79" s="183"/>
      <c r="DQ79" s="183"/>
      <c r="DR79" s="183"/>
      <c r="DS79" s="182">
        <f>'справ.анал.таблица '!K82</f>
        <v>0</v>
      </c>
      <c r="DT79" s="183"/>
      <c r="DU79" s="183"/>
      <c r="DV79" s="183"/>
      <c r="DW79" s="183"/>
      <c r="DX79" s="183"/>
      <c r="DY79" s="183"/>
      <c r="DZ79" s="183"/>
      <c r="EA79" s="183"/>
      <c r="EB79" s="183"/>
      <c r="EC79" s="183"/>
      <c r="ED79" s="183"/>
      <c r="EE79" s="183"/>
      <c r="EF79" s="182">
        <f>'справ.анал.таблица '!X82</f>
        <v>0</v>
      </c>
      <c r="EG79" s="183"/>
      <c r="EH79" s="183"/>
      <c r="EI79" s="183"/>
      <c r="EJ79" s="183"/>
      <c r="EK79" s="183"/>
      <c r="EL79" s="183"/>
      <c r="EM79" s="183"/>
      <c r="EN79" s="183"/>
      <c r="EO79" s="183"/>
      <c r="EP79" s="183"/>
      <c r="EQ79" s="183"/>
      <c r="ER79" s="183"/>
      <c r="ES79" s="183" t="s">
        <v>74</v>
      </c>
      <c r="ET79" s="183"/>
      <c r="EU79" s="183"/>
      <c r="EV79" s="183"/>
      <c r="EW79" s="183"/>
      <c r="EX79" s="183"/>
      <c r="EY79" s="183"/>
      <c r="EZ79" s="183"/>
      <c r="FA79" s="183"/>
      <c r="FB79" s="183"/>
      <c r="FC79" s="183"/>
      <c r="FD79" s="183"/>
      <c r="FE79" s="183"/>
    </row>
    <row r="80" spans="1:161" ht="9.75" customHeight="1" x14ac:dyDescent="0.2">
      <c r="A80" s="224" t="s">
        <v>422</v>
      </c>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2" t="s">
        <v>420</v>
      </c>
      <c r="BY80" s="222"/>
      <c r="BZ80" s="222"/>
      <c r="CA80" s="222"/>
      <c r="CB80" s="222"/>
      <c r="CC80" s="222"/>
      <c r="CD80" s="222"/>
      <c r="CE80" s="222"/>
      <c r="CF80" s="222" t="s">
        <v>97</v>
      </c>
      <c r="CG80" s="222"/>
      <c r="CH80" s="222"/>
      <c r="CI80" s="222"/>
      <c r="CJ80" s="222"/>
      <c r="CK80" s="222"/>
      <c r="CL80" s="222"/>
      <c r="CM80" s="222"/>
      <c r="CN80" s="222"/>
      <c r="CO80" s="222"/>
      <c r="CP80" s="222"/>
      <c r="CQ80" s="222"/>
      <c r="CR80" s="222"/>
      <c r="CS80" s="222" t="s">
        <v>424</v>
      </c>
      <c r="CT80" s="222"/>
      <c r="CU80" s="222"/>
      <c r="CV80" s="222"/>
      <c r="CW80" s="222"/>
      <c r="CX80" s="222"/>
      <c r="CY80" s="222"/>
      <c r="CZ80" s="222"/>
      <c r="DA80" s="222"/>
      <c r="DB80" s="222"/>
      <c r="DC80" s="222"/>
      <c r="DD80" s="222"/>
      <c r="DE80" s="222"/>
      <c r="DF80" s="182">
        <f>'справ.анал.таблица '!E83</f>
        <v>30000</v>
      </c>
      <c r="DG80" s="183"/>
      <c r="DH80" s="183"/>
      <c r="DI80" s="183"/>
      <c r="DJ80" s="183"/>
      <c r="DK80" s="183"/>
      <c r="DL80" s="183"/>
      <c r="DM80" s="183"/>
      <c r="DN80" s="183"/>
      <c r="DO80" s="183"/>
      <c r="DP80" s="183"/>
      <c r="DQ80" s="183"/>
      <c r="DR80" s="183"/>
      <c r="DS80" s="182">
        <f>'справ.анал.таблица '!K83</f>
        <v>30000</v>
      </c>
      <c r="DT80" s="183"/>
      <c r="DU80" s="183"/>
      <c r="DV80" s="183"/>
      <c r="DW80" s="183"/>
      <c r="DX80" s="183"/>
      <c r="DY80" s="183"/>
      <c r="DZ80" s="183"/>
      <c r="EA80" s="183"/>
      <c r="EB80" s="183"/>
      <c r="EC80" s="183"/>
      <c r="ED80" s="183"/>
      <c r="EE80" s="183"/>
      <c r="EF80" s="182">
        <f>'справ.анал.таблица '!L83</f>
        <v>30000</v>
      </c>
      <c r="EG80" s="183"/>
      <c r="EH80" s="183"/>
      <c r="EI80" s="183"/>
      <c r="EJ80" s="183"/>
      <c r="EK80" s="183"/>
      <c r="EL80" s="183"/>
      <c r="EM80" s="183"/>
      <c r="EN80" s="183"/>
      <c r="EO80" s="183"/>
      <c r="EP80" s="183"/>
      <c r="EQ80" s="183"/>
      <c r="ER80" s="183"/>
      <c r="ES80" s="183" t="s">
        <v>74</v>
      </c>
      <c r="ET80" s="183"/>
      <c r="EU80" s="183"/>
      <c r="EV80" s="183"/>
      <c r="EW80" s="183"/>
      <c r="EX80" s="183"/>
      <c r="EY80" s="183"/>
      <c r="EZ80" s="183"/>
      <c r="FA80" s="183"/>
      <c r="FB80" s="183"/>
      <c r="FC80" s="183"/>
      <c r="FD80" s="183"/>
      <c r="FE80" s="183"/>
    </row>
    <row r="81" spans="1:161" s="50" customFormat="1" ht="12" customHeight="1" x14ac:dyDescent="0.15">
      <c r="A81" s="195" t="s">
        <v>378</v>
      </c>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223" t="s">
        <v>192</v>
      </c>
      <c r="BY81" s="223"/>
      <c r="BZ81" s="223"/>
      <c r="CA81" s="223"/>
      <c r="CB81" s="223"/>
      <c r="CC81" s="223"/>
      <c r="CD81" s="223"/>
      <c r="CE81" s="223"/>
      <c r="CF81" s="223" t="s">
        <v>74</v>
      </c>
      <c r="CG81" s="223"/>
      <c r="CH81" s="223"/>
      <c r="CI81" s="223"/>
      <c r="CJ81" s="223"/>
      <c r="CK81" s="223"/>
      <c r="CL81" s="223"/>
      <c r="CM81" s="223"/>
      <c r="CN81" s="223"/>
      <c r="CO81" s="223"/>
      <c r="CP81" s="223"/>
      <c r="CQ81" s="223"/>
      <c r="CR81" s="223"/>
      <c r="CS81" s="223" t="s">
        <v>74</v>
      </c>
      <c r="CT81" s="223"/>
      <c r="CU81" s="223"/>
      <c r="CV81" s="223"/>
      <c r="CW81" s="223"/>
      <c r="CX81" s="223"/>
      <c r="CY81" s="223"/>
      <c r="CZ81" s="223"/>
      <c r="DA81" s="223"/>
      <c r="DB81" s="223"/>
      <c r="DC81" s="223"/>
      <c r="DD81" s="223"/>
      <c r="DE81" s="223"/>
      <c r="DF81" s="184">
        <f>DF82</f>
        <v>0</v>
      </c>
      <c r="DG81" s="185"/>
      <c r="DH81" s="185"/>
      <c r="DI81" s="185"/>
      <c r="DJ81" s="185"/>
      <c r="DK81" s="185"/>
      <c r="DL81" s="185"/>
      <c r="DM81" s="185"/>
      <c r="DN81" s="185"/>
      <c r="DO81" s="185"/>
      <c r="DP81" s="185"/>
      <c r="DQ81" s="185"/>
      <c r="DR81" s="185"/>
      <c r="DS81" s="184">
        <f>DS82</f>
        <v>0</v>
      </c>
      <c r="DT81" s="185"/>
      <c r="DU81" s="185"/>
      <c r="DV81" s="185"/>
      <c r="DW81" s="185"/>
      <c r="DX81" s="185"/>
      <c r="DY81" s="185"/>
      <c r="DZ81" s="185"/>
      <c r="EA81" s="185"/>
      <c r="EB81" s="185"/>
      <c r="EC81" s="185"/>
      <c r="ED81" s="185"/>
      <c r="EE81" s="185"/>
      <c r="EF81" s="184">
        <f>EF82</f>
        <v>0</v>
      </c>
      <c r="EG81" s="185"/>
      <c r="EH81" s="185"/>
      <c r="EI81" s="185"/>
      <c r="EJ81" s="185"/>
      <c r="EK81" s="185"/>
      <c r="EL81" s="185"/>
      <c r="EM81" s="185"/>
      <c r="EN81" s="185"/>
      <c r="EO81" s="185"/>
      <c r="EP81" s="185"/>
      <c r="EQ81" s="185"/>
      <c r="ER81" s="185"/>
      <c r="ES81" s="185" t="s">
        <v>74</v>
      </c>
      <c r="ET81" s="185"/>
      <c r="EU81" s="185"/>
      <c r="EV81" s="185"/>
      <c r="EW81" s="185"/>
      <c r="EX81" s="185"/>
      <c r="EY81" s="185"/>
      <c r="EZ81" s="185"/>
      <c r="FA81" s="185"/>
      <c r="FB81" s="185"/>
      <c r="FC81" s="185"/>
      <c r="FD81" s="185"/>
      <c r="FE81" s="185"/>
    </row>
    <row r="82" spans="1:161" ht="14.25" customHeight="1" x14ac:dyDescent="0.2">
      <c r="A82" s="262" t="s">
        <v>535</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22" t="s">
        <v>75</v>
      </c>
      <c r="BY82" s="222"/>
      <c r="BZ82" s="222"/>
      <c r="CA82" s="222"/>
      <c r="CB82" s="222"/>
      <c r="CC82" s="222"/>
      <c r="CD82" s="222"/>
      <c r="CE82" s="222"/>
      <c r="CF82" s="222" t="s">
        <v>536</v>
      </c>
      <c r="CG82" s="222"/>
      <c r="CH82" s="222"/>
      <c r="CI82" s="222"/>
      <c r="CJ82" s="222"/>
      <c r="CK82" s="222"/>
      <c r="CL82" s="222"/>
      <c r="CM82" s="222"/>
      <c r="CN82" s="222"/>
      <c r="CO82" s="222"/>
      <c r="CP82" s="222"/>
      <c r="CQ82" s="222"/>
      <c r="CR82" s="222"/>
      <c r="CS82" s="222"/>
      <c r="CT82" s="222"/>
      <c r="CU82" s="222"/>
      <c r="CV82" s="222"/>
      <c r="CW82" s="222"/>
      <c r="CX82" s="222"/>
      <c r="CY82" s="222"/>
      <c r="CZ82" s="222"/>
      <c r="DA82" s="222"/>
      <c r="DB82" s="222"/>
      <c r="DC82" s="222"/>
      <c r="DD82" s="222"/>
      <c r="DE82" s="222"/>
      <c r="DF82" s="182">
        <f>'справ.анал.таблица '!E85</f>
        <v>0</v>
      </c>
      <c r="DG82" s="183"/>
      <c r="DH82" s="183"/>
      <c r="DI82" s="183"/>
      <c r="DJ82" s="183"/>
      <c r="DK82" s="183"/>
      <c r="DL82" s="183"/>
      <c r="DM82" s="183"/>
      <c r="DN82" s="183"/>
      <c r="DO82" s="183"/>
      <c r="DP82" s="183"/>
      <c r="DQ82" s="183"/>
      <c r="DR82" s="183"/>
      <c r="DS82" s="182">
        <f>'справ.анал.таблица '!K85</f>
        <v>0</v>
      </c>
      <c r="DT82" s="183"/>
      <c r="DU82" s="183"/>
      <c r="DV82" s="183"/>
      <c r="DW82" s="183"/>
      <c r="DX82" s="183"/>
      <c r="DY82" s="183"/>
      <c r="DZ82" s="183"/>
      <c r="EA82" s="183"/>
      <c r="EB82" s="183"/>
      <c r="EC82" s="183"/>
      <c r="ED82" s="183"/>
      <c r="EE82" s="183"/>
      <c r="EF82" s="182">
        <f>'справ.анал.таблица '!X85</f>
        <v>0</v>
      </c>
      <c r="EG82" s="183"/>
      <c r="EH82" s="183"/>
      <c r="EI82" s="183"/>
      <c r="EJ82" s="183"/>
      <c r="EK82" s="183"/>
      <c r="EL82" s="183"/>
      <c r="EM82" s="183"/>
      <c r="EN82" s="183"/>
      <c r="EO82" s="183"/>
      <c r="EP82" s="183"/>
      <c r="EQ82" s="183"/>
      <c r="ER82" s="183"/>
      <c r="ES82" s="183" t="s">
        <v>74</v>
      </c>
      <c r="ET82" s="183"/>
      <c r="EU82" s="183"/>
      <c r="EV82" s="183"/>
      <c r="EW82" s="183"/>
      <c r="EX82" s="183"/>
      <c r="EY82" s="183"/>
      <c r="EZ82" s="183"/>
      <c r="FA82" s="183"/>
      <c r="FB82" s="183"/>
      <c r="FC82" s="183"/>
      <c r="FD82" s="183"/>
      <c r="FE82" s="183"/>
    </row>
    <row r="83" spans="1:161" s="121" customFormat="1" ht="12.75" customHeight="1" x14ac:dyDescent="0.2">
      <c r="A83" s="179" t="s">
        <v>538</v>
      </c>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0"/>
      <c r="BR83" s="180"/>
      <c r="BS83" s="180"/>
      <c r="BT83" s="180"/>
      <c r="BU83" s="180"/>
      <c r="BV83" s="180"/>
      <c r="BW83" s="181"/>
      <c r="BX83" s="170" t="s">
        <v>539</v>
      </c>
      <c r="BY83" s="171"/>
      <c r="BZ83" s="171"/>
      <c r="CA83" s="171"/>
      <c r="CB83" s="171"/>
      <c r="CC83" s="171"/>
      <c r="CD83" s="171"/>
      <c r="CE83" s="172"/>
      <c r="CF83" s="170" t="s">
        <v>540</v>
      </c>
      <c r="CG83" s="171"/>
      <c r="CH83" s="171"/>
      <c r="CI83" s="171"/>
      <c r="CJ83" s="171"/>
      <c r="CK83" s="171"/>
      <c r="CL83" s="171"/>
      <c r="CM83" s="171"/>
      <c r="CN83" s="171"/>
      <c r="CO83" s="171"/>
      <c r="CP83" s="171"/>
      <c r="CQ83" s="171"/>
      <c r="CR83" s="172"/>
      <c r="CS83" s="170"/>
      <c r="CT83" s="171"/>
      <c r="CU83" s="171"/>
      <c r="CV83" s="171"/>
      <c r="CW83" s="171"/>
      <c r="CX83" s="171"/>
      <c r="CY83" s="171"/>
      <c r="CZ83" s="171"/>
      <c r="DA83" s="171"/>
      <c r="DB83" s="171"/>
      <c r="DC83" s="171"/>
      <c r="DD83" s="171"/>
      <c r="DE83" s="172"/>
      <c r="DF83" s="173">
        <v>0</v>
      </c>
      <c r="DG83" s="174"/>
      <c r="DH83" s="174"/>
      <c r="DI83" s="174"/>
      <c r="DJ83" s="174"/>
      <c r="DK83" s="174"/>
      <c r="DL83" s="174"/>
      <c r="DM83" s="174"/>
      <c r="DN83" s="174"/>
      <c r="DO83" s="174"/>
      <c r="DP83" s="174"/>
      <c r="DQ83" s="174"/>
      <c r="DR83" s="175"/>
      <c r="DS83" s="173">
        <v>0</v>
      </c>
      <c r="DT83" s="174"/>
      <c r="DU83" s="174"/>
      <c r="DV83" s="174"/>
      <c r="DW83" s="174"/>
      <c r="DX83" s="174"/>
      <c r="DY83" s="174"/>
      <c r="DZ83" s="174"/>
      <c r="EA83" s="174"/>
      <c r="EB83" s="174"/>
      <c r="EC83" s="174"/>
      <c r="ED83" s="174"/>
      <c r="EE83" s="175"/>
      <c r="EF83" s="173">
        <v>0</v>
      </c>
      <c r="EG83" s="174"/>
      <c r="EH83" s="174"/>
      <c r="EI83" s="174"/>
      <c r="EJ83" s="174"/>
      <c r="EK83" s="174"/>
      <c r="EL83" s="174"/>
      <c r="EM83" s="174"/>
      <c r="EN83" s="174"/>
      <c r="EO83" s="174"/>
      <c r="EP83" s="174"/>
      <c r="EQ83" s="174"/>
      <c r="ER83" s="175"/>
      <c r="ES83" s="176" t="s">
        <v>74</v>
      </c>
      <c r="ET83" s="177"/>
      <c r="EU83" s="177"/>
      <c r="EV83" s="177"/>
      <c r="EW83" s="177"/>
      <c r="EX83" s="177"/>
      <c r="EY83" s="177"/>
      <c r="EZ83" s="177"/>
      <c r="FA83" s="177"/>
      <c r="FB83" s="177"/>
      <c r="FC83" s="177"/>
      <c r="FD83" s="177"/>
      <c r="FE83" s="178"/>
    </row>
    <row r="84" spans="1:161" s="121" customFormat="1" ht="23.25" customHeight="1" x14ac:dyDescent="0.2">
      <c r="A84" s="179" t="s">
        <v>541</v>
      </c>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0"/>
      <c r="AM84" s="180"/>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0"/>
      <c r="BR84" s="180"/>
      <c r="BS84" s="180"/>
      <c r="BT84" s="180"/>
      <c r="BU84" s="180"/>
      <c r="BV84" s="180"/>
      <c r="BW84" s="181"/>
      <c r="BX84" s="170" t="s">
        <v>542</v>
      </c>
      <c r="BY84" s="171"/>
      <c r="BZ84" s="171"/>
      <c r="CA84" s="171"/>
      <c r="CB84" s="171"/>
      <c r="CC84" s="171"/>
      <c r="CD84" s="171"/>
      <c r="CE84" s="172"/>
      <c r="CF84" s="170" t="s">
        <v>543</v>
      </c>
      <c r="CG84" s="171"/>
      <c r="CH84" s="171"/>
      <c r="CI84" s="171"/>
      <c r="CJ84" s="171"/>
      <c r="CK84" s="171"/>
      <c r="CL84" s="171"/>
      <c r="CM84" s="171"/>
      <c r="CN84" s="171"/>
      <c r="CO84" s="171"/>
      <c r="CP84" s="171"/>
      <c r="CQ84" s="171"/>
      <c r="CR84" s="172"/>
      <c r="CS84" s="170"/>
      <c r="CT84" s="171"/>
      <c r="CU84" s="171"/>
      <c r="CV84" s="171"/>
      <c r="CW84" s="171"/>
      <c r="CX84" s="171"/>
      <c r="CY84" s="171"/>
      <c r="CZ84" s="171"/>
      <c r="DA84" s="171"/>
      <c r="DB84" s="171"/>
      <c r="DC84" s="171"/>
      <c r="DD84" s="171"/>
      <c r="DE84" s="172"/>
      <c r="DF84" s="173">
        <v>0</v>
      </c>
      <c r="DG84" s="174"/>
      <c r="DH84" s="174"/>
      <c r="DI84" s="174"/>
      <c r="DJ84" s="174"/>
      <c r="DK84" s="174"/>
      <c r="DL84" s="174"/>
      <c r="DM84" s="174"/>
      <c r="DN84" s="174"/>
      <c r="DO84" s="174"/>
      <c r="DP84" s="174"/>
      <c r="DQ84" s="174"/>
      <c r="DR84" s="175"/>
      <c r="DS84" s="173">
        <v>0</v>
      </c>
      <c r="DT84" s="174"/>
      <c r="DU84" s="174"/>
      <c r="DV84" s="174"/>
      <c r="DW84" s="174"/>
      <c r="DX84" s="174"/>
      <c r="DY84" s="174"/>
      <c r="DZ84" s="174"/>
      <c r="EA84" s="174"/>
      <c r="EB84" s="174"/>
      <c r="EC84" s="174"/>
      <c r="ED84" s="174"/>
      <c r="EE84" s="175"/>
      <c r="EF84" s="173">
        <v>0</v>
      </c>
      <c r="EG84" s="174"/>
      <c r="EH84" s="174"/>
      <c r="EI84" s="174"/>
      <c r="EJ84" s="174"/>
      <c r="EK84" s="174"/>
      <c r="EL84" s="174"/>
      <c r="EM84" s="174"/>
      <c r="EN84" s="174"/>
      <c r="EO84" s="174"/>
      <c r="EP84" s="174"/>
      <c r="EQ84" s="174"/>
      <c r="ER84" s="175"/>
      <c r="ES84" s="176" t="s">
        <v>74</v>
      </c>
      <c r="ET84" s="177"/>
      <c r="EU84" s="177"/>
      <c r="EV84" s="177"/>
      <c r="EW84" s="177"/>
      <c r="EX84" s="177"/>
      <c r="EY84" s="177"/>
      <c r="EZ84" s="177"/>
      <c r="FA84" s="177"/>
      <c r="FB84" s="177"/>
      <c r="FC84" s="177"/>
      <c r="FD84" s="177"/>
      <c r="FE84" s="178"/>
    </row>
    <row r="85" spans="1:161" s="121" customFormat="1" ht="12.75" customHeight="1" x14ac:dyDescent="0.2">
      <c r="A85" s="179" t="s">
        <v>544</v>
      </c>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1"/>
      <c r="BX85" s="170" t="s">
        <v>545</v>
      </c>
      <c r="BY85" s="171"/>
      <c r="BZ85" s="171"/>
      <c r="CA85" s="171"/>
      <c r="CB85" s="171"/>
      <c r="CC85" s="171"/>
      <c r="CD85" s="171"/>
      <c r="CE85" s="172"/>
      <c r="CF85" s="170" t="s">
        <v>250</v>
      </c>
      <c r="CG85" s="171"/>
      <c r="CH85" s="171"/>
      <c r="CI85" s="171"/>
      <c r="CJ85" s="171"/>
      <c r="CK85" s="171"/>
      <c r="CL85" s="171"/>
      <c r="CM85" s="171"/>
      <c r="CN85" s="171"/>
      <c r="CO85" s="171"/>
      <c r="CP85" s="171"/>
      <c r="CQ85" s="171"/>
      <c r="CR85" s="172"/>
      <c r="CS85" s="170"/>
      <c r="CT85" s="171"/>
      <c r="CU85" s="171"/>
      <c r="CV85" s="171"/>
      <c r="CW85" s="171"/>
      <c r="CX85" s="171"/>
      <c r="CY85" s="171"/>
      <c r="CZ85" s="171"/>
      <c r="DA85" s="171"/>
      <c r="DB85" s="171"/>
      <c r="DC85" s="171"/>
      <c r="DD85" s="171"/>
      <c r="DE85" s="172"/>
      <c r="DF85" s="173">
        <v>0</v>
      </c>
      <c r="DG85" s="174"/>
      <c r="DH85" s="174"/>
      <c r="DI85" s="174"/>
      <c r="DJ85" s="174"/>
      <c r="DK85" s="174"/>
      <c r="DL85" s="174"/>
      <c r="DM85" s="174"/>
      <c r="DN85" s="174"/>
      <c r="DO85" s="174"/>
      <c r="DP85" s="174"/>
      <c r="DQ85" s="174"/>
      <c r="DR85" s="175"/>
      <c r="DS85" s="173">
        <v>0</v>
      </c>
      <c r="DT85" s="174"/>
      <c r="DU85" s="174"/>
      <c r="DV85" s="174"/>
      <c r="DW85" s="174"/>
      <c r="DX85" s="174"/>
      <c r="DY85" s="174"/>
      <c r="DZ85" s="174"/>
      <c r="EA85" s="174"/>
      <c r="EB85" s="174"/>
      <c r="EC85" s="174"/>
      <c r="ED85" s="174"/>
      <c r="EE85" s="175"/>
      <c r="EF85" s="173">
        <v>0</v>
      </c>
      <c r="EG85" s="174"/>
      <c r="EH85" s="174"/>
      <c r="EI85" s="174"/>
      <c r="EJ85" s="174"/>
      <c r="EK85" s="174"/>
      <c r="EL85" s="174"/>
      <c r="EM85" s="174"/>
      <c r="EN85" s="174"/>
      <c r="EO85" s="174"/>
      <c r="EP85" s="174"/>
      <c r="EQ85" s="174"/>
      <c r="ER85" s="175"/>
      <c r="ES85" s="176" t="s">
        <v>74</v>
      </c>
      <c r="ET85" s="177"/>
      <c r="EU85" s="177"/>
      <c r="EV85" s="177"/>
      <c r="EW85" s="177"/>
      <c r="EX85" s="177"/>
      <c r="EY85" s="177"/>
      <c r="EZ85" s="177"/>
      <c r="FA85" s="177"/>
      <c r="FB85" s="177"/>
      <c r="FC85" s="177"/>
      <c r="FD85" s="177"/>
      <c r="FE85" s="178"/>
    </row>
    <row r="86" spans="1:161" s="121" customFormat="1" ht="12.75" customHeight="1" x14ac:dyDescent="0.2">
      <c r="A86" s="179" t="s">
        <v>546</v>
      </c>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c r="BO86" s="180"/>
      <c r="BP86" s="180"/>
      <c r="BQ86" s="180"/>
      <c r="BR86" s="180"/>
      <c r="BS86" s="180"/>
      <c r="BT86" s="180"/>
      <c r="BU86" s="180"/>
      <c r="BV86" s="180"/>
      <c r="BW86" s="181"/>
      <c r="BX86" s="170" t="s">
        <v>547</v>
      </c>
      <c r="BY86" s="171"/>
      <c r="BZ86" s="171"/>
      <c r="CA86" s="171"/>
      <c r="CB86" s="171"/>
      <c r="CC86" s="171"/>
      <c r="CD86" s="171"/>
      <c r="CE86" s="172"/>
      <c r="CF86" s="170" t="s">
        <v>548</v>
      </c>
      <c r="CG86" s="171"/>
      <c r="CH86" s="171"/>
      <c r="CI86" s="171"/>
      <c r="CJ86" s="171"/>
      <c r="CK86" s="171"/>
      <c r="CL86" s="171"/>
      <c r="CM86" s="171"/>
      <c r="CN86" s="171"/>
      <c r="CO86" s="171"/>
      <c r="CP86" s="171"/>
      <c r="CQ86" s="171"/>
      <c r="CR86" s="172"/>
      <c r="CS86" s="170"/>
      <c r="CT86" s="171"/>
      <c r="CU86" s="171"/>
      <c r="CV86" s="171"/>
      <c r="CW86" s="171"/>
      <c r="CX86" s="171"/>
      <c r="CY86" s="171"/>
      <c r="CZ86" s="171"/>
      <c r="DA86" s="171"/>
      <c r="DB86" s="171"/>
      <c r="DC86" s="171"/>
      <c r="DD86" s="171"/>
      <c r="DE86" s="172"/>
      <c r="DF86" s="173">
        <v>0</v>
      </c>
      <c r="DG86" s="174"/>
      <c r="DH86" s="174"/>
      <c r="DI86" s="174"/>
      <c r="DJ86" s="174"/>
      <c r="DK86" s="174"/>
      <c r="DL86" s="174"/>
      <c r="DM86" s="174"/>
      <c r="DN86" s="174"/>
      <c r="DO86" s="174"/>
      <c r="DP86" s="174"/>
      <c r="DQ86" s="174"/>
      <c r="DR86" s="175"/>
      <c r="DS86" s="173">
        <v>0</v>
      </c>
      <c r="DT86" s="174"/>
      <c r="DU86" s="174"/>
      <c r="DV86" s="174"/>
      <c r="DW86" s="174"/>
      <c r="DX86" s="174"/>
      <c r="DY86" s="174"/>
      <c r="DZ86" s="174"/>
      <c r="EA86" s="174"/>
      <c r="EB86" s="174"/>
      <c r="EC86" s="174"/>
      <c r="ED86" s="174"/>
      <c r="EE86" s="175"/>
      <c r="EF86" s="173">
        <v>0</v>
      </c>
      <c r="EG86" s="174"/>
      <c r="EH86" s="174"/>
      <c r="EI86" s="174"/>
      <c r="EJ86" s="174"/>
      <c r="EK86" s="174"/>
      <c r="EL86" s="174"/>
      <c r="EM86" s="174"/>
      <c r="EN86" s="174"/>
      <c r="EO86" s="174"/>
      <c r="EP86" s="174"/>
      <c r="EQ86" s="174"/>
      <c r="ER86" s="175"/>
      <c r="ES86" s="176" t="s">
        <v>74</v>
      </c>
      <c r="ET86" s="177"/>
      <c r="EU86" s="177"/>
      <c r="EV86" s="177"/>
      <c r="EW86" s="177"/>
      <c r="EX86" s="177"/>
      <c r="EY86" s="177"/>
      <c r="EZ86" s="177"/>
      <c r="FA86" s="177"/>
      <c r="FB86" s="177"/>
      <c r="FC86" s="177"/>
      <c r="FD86" s="177"/>
      <c r="FE86" s="178"/>
    </row>
    <row r="87" spans="1:161" s="121" customFormat="1" ht="22.5" customHeight="1" x14ac:dyDescent="0.2">
      <c r="A87" s="179" t="s">
        <v>549</v>
      </c>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0"/>
      <c r="BR87" s="180"/>
      <c r="BS87" s="180"/>
      <c r="BT87" s="180"/>
      <c r="BU87" s="180"/>
      <c r="BV87" s="180"/>
      <c r="BW87" s="181"/>
      <c r="BX87" s="170" t="s">
        <v>550</v>
      </c>
      <c r="BY87" s="171"/>
      <c r="BZ87" s="171"/>
      <c r="CA87" s="171"/>
      <c r="CB87" s="171"/>
      <c r="CC87" s="171"/>
      <c r="CD87" s="171"/>
      <c r="CE87" s="172"/>
      <c r="CF87" s="170" t="s">
        <v>551</v>
      </c>
      <c r="CG87" s="171"/>
      <c r="CH87" s="171"/>
      <c r="CI87" s="171"/>
      <c r="CJ87" s="171"/>
      <c r="CK87" s="171"/>
      <c r="CL87" s="171"/>
      <c r="CM87" s="171"/>
      <c r="CN87" s="171"/>
      <c r="CO87" s="171"/>
      <c r="CP87" s="171"/>
      <c r="CQ87" s="171"/>
      <c r="CR87" s="172"/>
      <c r="CS87" s="170"/>
      <c r="CT87" s="171"/>
      <c r="CU87" s="171"/>
      <c r="CV87" s="171"/>
      <c r="CW87" s="171"/>
      <c r="CX87" s="171"/>
      <c r="CY87" s="171"/>
      <c r="CZ87" s="171"/>
      <c r="DA87" s="171"/>
      <c r="DB87" s="171"/>
      <c r="DC87" s="171"/>
      <c r="DD87" s="171"/>
      <c r="DE87" s="172"/>
      <c r="DF87" s="173">
        <v>0</v>
      </c>
      <c r="DG87" s="174"/>
      <c r="DH87" s="174"/>
      <c r="DI87" s="174"/>
      <c r="DJ87" s="174"/>
      <c r="DK87" s="174"/>
      <c r="DL87" s="174"/>
      <c r="DM87" s="174"/>
      <c r="DN87" s="174"/>
      <c r="DO87" s="174"/>
      <c r="DP87" s="174"/>
      <c r="DQ87" s="174"/>
      <c r="DR87" s="175"/>
      <c r="DS87" s="173">
        <v>0</v>
      </c>
      <c r="DT87" s="174"/>
      <c r="DU87" s="174"/>
      <c r="DV87" s="174"/>
      <c r="DW87" s="174"/>
      <c r="DX87" s="174"/>
      <c r="DY87" s="174"/>
      <c r="DZ87" s="174"/>
      <c r="EA87" s="174"/>
      <c r="EB87" s="174"/>
      <c r="EC87" s="174"/>
      <c r="ED87" s="174"/>
      <c r="EE87" s="175"/>
      <c r="EF87" s="173">
        <v>0</v>
      </c>
      <c r="EG87" s="174"/>
      <c r="EH87" s="174"/>
      <c r="EI87" s="174"/>
      <c r="EJ87" s="174"/>
      <c r="EK87" s="174"/>
      <c r="EL87" s="174"/>
      <c r="EM87" s="174"/>
      <c r="EN87" s="174"/>
      <c r="EO87" s="174"/>
      <c r="EP87" s="174"/>
      <c r="EQ87" s="174"/>
      <c r="ER87" s="175"/>
      <c r="ES87" s="176" t="s">
        <v>74</v>
      </c>
      <c r="ET87" s="177"/>
      <c r="EU87" s="177"/>
      <c r="EV87" s="177"/>
      <c r="EW87" s="177"/>
      <c r="EX87" s="177"/>
      <c r="EY87" s="177"/>
      <c r="EZ87" s="177"/>
      <c r="FA87" s="177"/>
      <c r="FB87" s="177"/>
      <c r="FC87" s="177"/>
      <c r="FD87" s="177"/>
      <c r="FE87" s="178"/>
    </row>
    <row r="88" spans="1:161" s="50" customFormat="1" ht="15" customHeight="1" x14ac:dyDescent="0.15">
      <c r="A88" s="195" t="s">
        <v>443</v>
      </c>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223" t="s">
        <v>194</v>
      </c>
      <c r="BY88" s="223"/>
      <c r="BZ88" s="223"/>
      <c r="CA88" s="223"/>
      <c r="CB88" s="223"/>
      <c r="CC88" s="223"/>
      <c r="CD88" s="223"/>
      <c r="CE88" s="223"/>
      <c r="CF88" s="223" t="s">
        <v>74</v>
      </c>
      <c r="CG88" s="223"/>
      <c r="CH88" s="223"/>
      <c r="CI88" s="223"/>
      <c r="CJ88" s="223"/>
      <c r="CK88" s="223"/>
      <c r="CL88" s="223"/>
      <c r="CM88" s="223"/>
      <c r="CN88" s="223"/>
      <c r="CO88" s="223"/>
      <c r="CP88" s="223"/>
      <c r="CQ88" s="223"/>
      <c r="CR88" s="223"/>
      <c r="CS88" s="223"/>
      <c r="CT88" s="223"/>
      <c r="CU88" s="223"/>
      <c r="CV88" s="223"/>
      <c r="CW88" s="223"/>
      <c r="CX88" s="223"/>
      <c r="CY88" s="223"/>
      <c r="CZ88" s="223"/>
      <c r="DA88" s="223"/>
      <c r="DB88" s="223"/>
      <c r="DC88" s="223"/>
      <c r="DD88" s="223"/>
      <c r="DE88" s="223"/>
      <c r="DF88" s="184">
        <f>DF89</f>
        <v>0</v>
      </c>
      <c r="DG88" s="185"/>
      <c r="DH88" s="185"/>
      <c r="DI88" s="185"/>
      <c r="DJ88" s="185"/>
      <c r="DK88" s="185"/>
      <c r="DL88" s="185"/>
      <c r="DM88" s="185"/>
      <c r="DN88" s="185"/>
      <c r="DO88" s="185"/>
      <c r="DP88" s="185"/>
      <c r="DQ88" s="185"/>
      <c r="DR88" s="185"/>
      <c r="DS88" s="184">
        <f>DS89</f>
        <v>0</v>
      </c>
      <c r="DT88" s="185"/>
      <c r="DU88" s="185"/>
      <c r="DV88" s="185"/>
      <c r="DW88" s="185"/>
      <c r="DX88" s="185"/>
      <c r="DY88" s="185"/>
      <c r="DZ88" s="185"/>
      <c r="EA88" s="185"/>
      <c r="EB88" s="185"/>
      <c r="EC88" s="185"/>
      <c r="ED88" s="185"/>
      <c r="EE88" s="185"/>
      <c r="EF88" s="184">
        <f>EF89</f>
        <v>0</v>
      </c>
      <c r="EG88" s="185"/>
      <c r="EH88" s="185"/>
      <c r="EI88" s="185"/>
      <c r="EJ88" s="185"/>
      <c r="EK88" s="185"/>
      <c r="EL88" s="185"/>
      <c r="EM88" s="185"/>
      <c r="EN88" s="185"/>
      <c r="EO88" s="185"/>
      <c r="EP88" s="185"/>
      <c r="EQ88" s="185"/>
      <c r="ER88" s="185"/>
      <c r="ES88" s="185" t="s">
        <v>74</v>
      </c>
      <c r="ET88" s="185"/>
      <c r="EU88" s="185"/>
      <c r="EV88" s="185"/>
      <c r="EW88" s="185"/>
      <c r="EX88" s="185"/>
      <c r="EY88" s="185"/>
      <c r="EZ88" s="185"/>
      <c r="FA88" s="185"/>
      <c r="FB88" s="185"/>
      <c r="FC88" s="185"/>
      <c r="FD88" s="185"/>
      <c r="FE88" s="185"/>
    </row>
    <row r="89" spans="1:161" ht="21.75" customHeight="1" x14ac:dyDescent="0.2">
      <c r="A89" s="224" t="str">
        <f>'справ.анал.таблица '!A93</f>
        <v>Исполнение судебных актов Российской Федерации и мировых соглашений по возмещению вреда, причиненного в результате деятельности учреждения</v>
      </c>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2" t="s">
        <v>453</v>
      </c>
      <c r="BY89" s="222"/>
      <c r="BZ89" s="222"/>
      <c r="CA89" s="222"/>
      <c r="CB89" s="222"/>
      <c r="CC89" s="222"/>
      <c r="CD89" s="222"/>
      <c r="CE89" s="222"/>
      <c r="CF89" s="264" t="s">
        <v>455</v>
      </c>
      <c r="CG89" s="264"/>
      <c r="CH89" s="264"/>
      <c r="CI89" s="264"/>
      <c r="CJ89" s="264"/>
      <c r="CK89" s="264"/>
      <c r="CL89" s="264"/>
      <c r="CM89" s="264"/>
      <c r="CN89" s="264"/>
      <c r="CO89" s="264"/>
      <c r="CP89" s="264"/>
      <c r="CQ89" s="264"/>
      <c r="CR89" s="264"/>
      <c r="CS89" s="264" t="s">
        <v>251</v>
      </c>
      <c r="CT89" s="264"/>
      <c r="CU89" s="264"/>
      <c r="CV89" s="264"/>
      <c r="CW89" s="264"/>
      <c r="CX89" s="264"/>
      <c r="CY89" s="264"/>
      <c r="CZ89" s="264"/>
      <c r="DA89" s="264"/>
      <c r="DB89" s="264"/>
      <c r="DC89" s="264"/>
      <c r="DD89" s="264"/>
      <c r="DE89" s="264"/>
      <c r="DF89" s="182">
        <f>'справ.анал.таблица '!E93</f>
        <v>0</v>
      </c>
      <c r="DG89" s="183"/>
      <c r="DH89" s="183"/>
      <c r="DI89" s="183"/>
      <c r="DJ89" s="183"/>
      <c r="DK89" s="183"/>
      <c r="DL89" s="183"/>
      <c r="DM89" s="183"/>
      <c r="DN89" s="183"/>
      <c r="DO89" s="183"/>
      <c r="DP89" s="183"/>
      <c r="DQ89" s="183"/>
      <c r="DR89" s="183"/>
      <c r="DS89" s="182">
        <f>'справ.анал.таблица '!K93</f>
        <v>0</v>
      </c>
      <c r="DT89" s="183"/>
      <c r="DU89" s="183"/>
      <c r="DV89" s="183"/>
      <c r="DW89" s="183"/>
      <c r="DX89" s="183"/>
      <c r="DY89" s="183"/>
      <c r="DZ89" s="183"/>
      <c r="EA89" s="183"/>
      <c r="EB89" s="183"/>
      <c r="EC89" s="183"/>
      <c r="ED89" s="183"/>
      <c r="EE89" s="183"/>
      <c r="EF89" s="182">
        <f>'справ.анал.таблица '!X93</f>
        <v>0</v>
      </c>
      <c r="EG89" s="183"/>
      <c r="EH89" s="183"/>
      <c r="EI89" s="183"/>
      <c r="EJ89" s="183"/>
      <c r="EK89" s="183"/>
      <c r="EL89" s="183"/>
      <c r="EM89" s="183"/>
      <c r="EN89" s="183"/>
      <c r="EO89" s="183"/>
      <c r="EP89" s="183"/>
      <c r="EQ89" s="183"/>
      <c r="ER89" s="183"/>
      <c r="ES89" s="183" t="s">
        <v>74</v>
      </c>
      <c r="ET89" s="183"/>
      <c r="EU89" s="183"/>
      <c r="EV89" s="183"/>
      <c r="EW89" s="183"/>
      <c r="EX89" s="183"/>
      <c r="EY89" s="183"/>
      <c r="EZ89" s="183"/>
      <c r="FA89" s="183"/>
      <c r="FB89" s="183"/>
      <c r="FC89" s="183"/>
      <c r="FD89" s="183"/>
      <c r="FE89" s="183"/>
    </row>
    <row r="90" spans="1:161" s="50" customFormat="1" ht="18.75" customHeight="1" x14ac:dyDescent="0.15">
      <c r="A90" s="195" t="s">
        <v>456</v>
      </c>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223" t="s">
        <v>196</v>
      </c>
      <c r="BY90" s="223"/>
      <c r="BZ90" s="223"/>
      <c r="CA90" s="223"/>
      <c r="CB90" s="223"/>
      <c r="CC90" s="223"/>
      <c r="CD90" s="223"/>
      <c r="CE90" s="223"/>
      <c r="CF90" s="223" t="s">
        <v>74</v>
      </c>
      <c r="CG90" s="223"/>
      <c r="CH90" s="223"/>
      <c r="CI90" s="223"/>
      <c r="CJ90" s="223"/>
      <c r="CK90" s="223"/>
      <c r="CL90" s="223"/>
      <c r="CM90" s="223"/>
      <c r="CN90" s="223"/>
      <c r="CO90" s="223"/>
      <c r="CP90" s="223"/>
      <c r="CQ90" s="223"/>
      <c r="CR90" s="223"/>
      <c r="CS90" s="223"/>
      <c r="CT90" s="223"/>
      <c r="CU90" s="223"/>
      <c r="CV90" s="223"/>
      <c r="CW90" s="223"/>
      <c r="CX90" s="223"/>
      <c r="CY90" s="223"/>
      <c r="CZ90" s="223"/>
      <c r="DA90" s="223"/>
      <c r="DB90" s="223"/>
      <c r="DC90" s="223"/>
      <c r="DD90" s="223"/>
      <c r="DE90" s="223"/>
      <c r="DF90" s="184">
        <f>DF93+DF96+DF116</f>
        <v>19345614.740000002</v>
      </c>
      <c r="DG90" s="185"/>
      <c r="DH90" s="185"/>
      <c r="DI90" s="185"/>
      <c r="DJ90" s="185"/>
      <c r="DK90" s="185"/>
      <c r="DL90" s="185"/>
      <c r="DM90" s="185"/>
      <c r="DN90" s="185"/>
      <c r="DO90" s="185"/>
      <c r="DP90" s="185"/>
      <c r="DQ90" s="185"/>
      <c r="DR90" s="185"/>
      <c r="DS90" s="184">
        <f>DS93+DS96+DS116</f>
        <v>18606441.77</v>
      </c>
      <c r="DT90" s="185"/>
      <c r="DU90" s="185"/>
      <c r="DV90" s="185"/>
      <c r="DW90" s="185"/>
      <c r="DX90" s="185"/>
      <c r="DY90" s="185"/>
      <c r="DZ90" s="185"/>
      <c r="EA90" s="185"/>
      <c r="EB90" s="185"/>
      <c r="EC90" s="185"/>
      <c r="ED90" s="185"/>
      <c r="EE90" s="185"/>
      <c r="EF90" s="184">
        <f>EF93+EF96+EF116</f>
        <v>18606441.77</v>
      </c>
      <c r="EG90" s="185"/>
      <c r="EH90" s="185"/>
      <c r="EI90" s="185"/>
      <c r="EJ90" s="185"/>
      <c r="EK90" s="185"/>
      <c r="EL90" s="185"/>
      <c r="EM90" s="185"/>
      <c r="EN90" s="185"/>
      <c r="EO90" s="185"/>
      <c r="EP90" s="185"/>
      <c r="EQ90" s="185"/>
      <c r="ER90" s="185"/>
      <c r="ES90" s="185" t="s">
        <v>74</v>
      </c>
      <c r="ET90" s="185"/>
      <c r="EU90" s="185"/>
      <c r="EV90" s="185"/>
      <c r="EW90" s="185"/>
      <c r="EX90" s="185"/>
      <c r="EY90" s="185"/>
      <c r="EZ90" s="185"/>
      <c r="FA90" s="185"/>
      <c r="FB90" s="185"/>
      <c r="FC90" s="185"/>
      <c r="FD90" s="185"/>
      <c r="FE90" s="185"/>
    </row>
    <row r="91" spans="1:161" ht="10.5" customHeight="1" x14ac:dyDescent="0.2">
      <c r="A91" s="224" t="s">
        <v>93</v>
      </c>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2"/>
      <c r="BY91" s="222"/>
      <c r="BZ91" s="222"/>
      <c r="CA91" s="222"/>
      <c r="CB91" s="222"/>
      <c r="CC91" s="222"/>
      <c r="CD91" s="222"/>
      <c r="CE91" s="222"/>
      <c r="CF91" s="222"/>
      <c r="CG91" s="222"/>
      <c r="CH91" s="222"/>
      <c r="CI91" s="222"/>
      <c r="CJ91" s="222"/>
      <c r="CK91" s="222"/>
      <c r="CL91" s="222"/>
      <c r="CM91" s="222"/>
      <c r="CN91" s="222"/>
      <c r="CO91" s="222"/>
      <c r="CP91" s="222"/>
      <c r="CQ91" s="222"/>
      <c r="CR91" s="222"/>
      <c r="CS91" s="222"/>
      <c r="CT91" s="222"/>
      <c r="CU91" s="222"/>
      <c r="CV91" s="222"/>
      <c r="CW91" s="222"/>
      <c r="CX91" s="222"/>
      <c r="CY91" s="222"/>
      <c r="CZ91" s="222"/>
      <c r="DA91" s="222"/>
      <c r="DB91" s="222"/>
      <c r="DC91" s="222"/>
      <c r="DD91" s="222"/>
      <c r="DE91" s="222"/>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t="s">
        <v>74</v>
      </c>
      <c r="ET91" s="183"/>
      <c r="EU91" s="183"/>
      <c r="EV91" s="183"/>
      <c r="EW91" s="183"/>
      <c r="EX91" s="183"/>
      <c r="EY91" s="183"/>
      <c r="EZ91" s="183"/>
      <c r="FA91" s="183"/>
      <c r="FB91" s="183"/>
      <c r="FC91" s="183"/>
      <c r="FD91" s="183"/>
      <c r="FE91" s="183"/>
    </row>
    <row r="92" spans="1:161" s="117" customFormat="1" ht="13.5" customHeight="1" x14ac:dyDescent="0.2">
      <c r="A92" s="186" t="s">
        <v>552</v>
      </c>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3"/>
      <c r="BX92" s="167" t="s">
        <v>457</v>
      </c>
      <c r="BY92" s="168"/>
      <c r="BZ92" s="168"/>
      <c r="CA92" s="168"/>
      <c r="CB92" s="168"/>
      <c r="CC92" s="168"/>
      <c r="CD92" s="168"/>
      <c r="CE92" s="169"/>
      <c r="CF92" s="170" t="s">
        <v>458</v>
      </c>
      <c r="CG92" s="171"/>
      <c r="CH92" s="171"/>
      <c r="CI92" s="171"/>
      <c r="CJ92" s="171"/>
      <c r="CK92" s="171"/>
      <c r="CL92" s="171"/>
      <c r="CM92" s="171"/>
      <c r="CN92" s="171"/>
      <c r="CO92" s="171"/>
      <c r="CP92" s="171"/>
      <c r="CQ92" s="171"/>
      <c r="CR92" s="172"/>
      <c r="CS92" s="214"/>
      <c r="CT92" s="215"/>
      <c r="CU92" s="215"/>
      <c r="CV92" s="215"/>
      <c r="CW92" s="215"/>
      <c r="CX92" s="215"/>
      <c r="CY92" s="215"/>
      <c r="CZ92" s="215"/>
      <c r="DA92" s="215"/>
      <c r="DB92" s="215"/>
      <c r="DC92" s="215"/>
      <c r="DD92" s="215"/>
      <c r="DE92" s="216"/>
      <c r="DF92" s="209">
        <v>0</v>
      </c>
      <c r="DG92" s="210"/>
      <c r="DH92" s="210"/>
      <c r="DI92" s="210"/>
      <c r="DJ92" s="210"/>
      <c r="DK92" s="210"/>
      <c r="DL92" s="210"/>
      <c r="DM92" s="210"/>
      <c r="DN92" s="210"/>
      <c r="DO92" s="210"/>
      <c r="DP92" s="210"/>
      <c r="DQ92" s="210"/>
      <c r="DR92" s="211"/>
      <c r="DS92" s="209">
        <v>0</v>
      </c>
      <c r="DT92" s="210"/>
      <c r="DU92" s="210"/>
      <c r="DV92" s="210"/>
      <c r="DW92" s="210"/>
      <c r="DX92" s="210"/>
      <c r="DY92" s="210"/>
      <c r="DZ92" s="210"/>
      <c r="EA92" s="210"/>
      <c r="EB92" s="210"/>
      <c r="EC92" s="210"/>
      <c r="ED92" s="210"/>
      <c r="EE92" s="211"/>
      <c r="EF92" s="209">
        <v>0</v>
      </c>
      <c r="EG92" s="210"/>
      <c r="EH92" s="210"/>
      <c r="EI92" s="210"/>
      <c r="EJ92" s="210"/>
      <c r="EK92" s="210"/>
      <c r="EL92" s="210"/>
      <c r="EM92" s="210"/>
      <c r="EN92" s="210"/>
      <c r="EO92" s="210"/>
      <c r="EP92" s="210"/>
      <c r="EQ92" s="210"/>
      <c r="ER92" s="211"/>
      <c r="ES92" s="217" t="s">
        <v>74</v>
      </c>
      <c r="ET92" s="218"/>
      <c r="EU92" s="218"/>
      <c r="EV92" s="218"/>
      <c r="EW92" s="218"/>
      <c r="EX92" s="218"/>
      <c r="EY92" s="218"/>
      <c r="EZ92" s="218"/>
      <c r="FA92" s="218"/>
      <c r="FB92" s="218"/>
      <c r="FC92" s="218"/>
      <c r="FD92" s="218"/>
      <c r="FE92" s="219"/>
    </row>
    <row r="93" spans="1:161" s="50" customFormat="1" ht="23.25" customHeight="1" x14ac:dyDescent="0.15">
      <c r="A93" s="195" t="s">
        <v>553</v>
      </c>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223" t="s">
        <v>197</v>
      </c>
      <c r="BY93" s="223"/>
      <c r="BZ93" s="223"/>
      <c r="CA93" s="223"/>
      <c r="CB93" s="223"/>
      <c r="CC93" s="223"/>
      <c r="CD93" s="223"/>
      <c r="CE93" s="223"/>
      <c r="CF93" s="223" t="s">
        <v>252</v>
      </c>
      <c r="CG93" s="223"/>
      <c r="CH93" s="223"/>
      <c r="CI93" s="223"/>
      <c r="CJ93" s="223"/>
      <c r="CK93" s="223"/>
      <c r="CL93" s="223"/>
      <c r="CM93" s="223"/>
      <c r="CN93" s="223"/>
      <c r="CO93" s="223"/>
      <c r="CP93" s="223"/>
      <c r="CQ93" s="223"/>
      <c r="CR93" s="223"/>
      <c r="CS93" s="223" t="s">
        <v>74</v>
      </c>
      <c r="CT93" s="223"/>
      <c r="CU93" s="223"/>
      <c r="CV93" s="223"/>
      <c r="CW93" s="223"/>
      <c r="CX93" s="223"/>
      <c r="CY93" s="223"/>
      <c r="CZ93" s="223"/>
      <c r="DA93" s="223"/>
      <c r="DB93" s="223"/>
      <c r="DC93" s="223"/>
      <c r="DD93" s="223"/>
      <c r="DE93" s="223"/>
      <c r="DF93" s="184">
        <f>DF94+DF95</f>
        <v>0</v>
      </c>
      <c r="DG93" s="185"/>
      <c r="DH93" s="185"/>
      <c r="DI93" s="185"/>
      <c r="DJ93" s="185"/>
      <c r="DK93" s="185"/>
      <c r="DL93" s="185"/>
      <c r="DM93" s="185"/>
      <c r="DN93" s="185"/>
      <c r="DO93" s="185"/>
      <c r="DP93" s="185"/>
      <c r="DQ93" s="185"/>
      <c r="DR93" s="185"/>
      <c r="DS93" s="184">
        <f>DS94+DS95</f>
        <v>0</v>
      </c>
      <c r="DT93" s="185"/>
      <c r="DU93" s="185"/>
      <c r="DV93" s="185"/>
      <c r="DW93" s="185"/>
      <c r="DX93" s="185"/>
      <c r="DY93" s="185"/>
      <c r="DZ93" s="185"/>
      <c r="EA93" s="185"/>
      <c r="EB93" s="185"/>
      <c r="EC93" s="185"/>
      <c r="ED93" s="185"/>
      <c r="EE93" s="185"/>
      <c r="EF93" s="184">
        <f>EF94+EF95</f>
        <v>0</v>
      </c>
      <c r="EG93" s="185"/>
      <c r="EH93" s="185"/>
      <c r="EI93" s="185"/>
      <c r="EJ93" s="185"/>
      <c r="EK93" s="185"/>
      <c r="EL93" s="185"/>
      <c r="EM93" s="185"/>
      <c r="EN93" s="185"/>
      <c r="EO93" s="185"/>
      <c r="EP93" s="185"/>
      <c r="EQ93" s="185"/>
      <c r="ER93" s="185"/>
      <c r="ES93" s="185" t="s">
        <v>74</v>
      </c>
      <c r="ET93" s="185"/>
      <c r="EU93" s="185"/>
      <c r="EV93" s="185"/>
      <c r="EW93" s="185"/>
      <c r="EX93" s="185"/>
      <c r="EY93" s="185"/>
      <c r="EZ93" s="185"/>
      <c r="FA93" s="185"/>
      <c r="FB93" s="185"/>
      <c r="FC93" s="185"/>
      <c r="FD93" s="185"/>
      <c r="FE93" s="185"/>
    </row>
    <row r="94" spans="1:161" ht="12.75" customHeight="1" x14ac:dyDescent="0.2">
      <c r="A94" s="224" t="s">
        <v>82</v>
      </c>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2" t="s">
        <v>204</v>
      </c>
      <c r="BY94" s="222"/>
      <c r="BZ94" s="222"/>
      <c r="CA94" s="222"/>
      <c r="CB94" s="222"/>
      <c r="CC94" s="222"/>
      <c r="CD94" s="222"/>
      <c r="CE94" s="222"/>
      <c r="CF94" s="222" t="s">
        <v>252</v>
      </c>
      <c r="CG94" s="222"/>
      <c r="CH94" s="222"/>
      <c r="CI94" s="222"/>
      <c r="CJ94" s="222"/>
      <c r="CK94" s="222"/>
      <c r="CL94" s="222"/>
      <c r="CM94" s="222"/>
      <c r="CN94" s="222"/>
      <c r="CO94" s="222"/>
      <c r="CP94" s="222"/>
      <c r="CQ94" s="222"/>
      <c r="CR94" s="222"/>
      <c r="CS94" s="222" t="s">
        <v>379</v>
      </c>
      <c r="CT94" s="222"/>
      <c r="CU94" s="222"/>
      <c r="CV94" s="222"/>
      <c r="CW94" s="222"/>
      <c r="CX94" s="222"/>
      <c r="CY94" s="222"/>
      <c r="CZ94" s="222"/>
      <c r="DA94" s="222"/>
      <c r="DB94" s="222"/>
      <c r="DC94" s="222"/>
      <c r="DD94" s="222"/>
      <c r="DE94" s="222"/>
      <c r="DF94" s="182">
        <f>'справ.анал.таблица '!E97</f>
        <v>0</v>
      </c>
      <c r="DG94" s="183"/>
      <c r="DH94" s="183"/>
      <c r="DI94" s="183"/>
      <c r="DJ94" s="183"/>
      <c r="DK94" s="183"/>
      <c r="DL94" s="183"/>
      <c r="DM94" s="183"/>
      <c r="DN94" s="183"/>
      <c r="DO94" s="183"/>
      <c r="DP94" s="183"/>
      <c r="DQ94" s="183"/>
      <c r="DR94" s="183"/>
      <c r="DS94" s="182">
        <f>'справ.анал.таблица '!K97</f>
        <v>0</v>
      </c>
      <c r="DT94" s="183"/>
      <c r="DU94" s="183"/>
      <c r="DV94" s="183"/>
      <c r="DW94" s="183"/>
      <c r="DX94" s="183"/>
      <c r="DY94" s="183"/>
      <c r="DZ94" s="183"/>
      <c r="EA94" s="183"/>
      <c r="EB94" s="183"/>
      <c r="EC94" s="183"/>
      <c r="ED94" s="183"/>
      <c r="EE94" s="183"/>
      <c r="EF94" s="182">
        <f>'справ.анал.таблица '!X97</f>
        <v>0</v>
      </c>
      <c r="EG94" s="183"/>
      <c r="EH94" s="183"/>
      <c r="EI94" s="183"/>
      <c r="EJ94" s="183"/>
      <c r="EK94" s="183"/>
      <c r="EL94" s="183"/>
      <c r="EM94" s="183"/>
      <c r="EN94" s="183"/>
      <c r="EO94" s="183"/>
      <c r="EP94" s="183"/>
      <c r="EQ94" s="183"/>
      <c r="ER94" s="183"/>
      <c r="ES94" s="183" t="s">
        <v>74</v>
      </c>
      <c r="ET94" s="183"/>
      <c r="EU94" s="183"/>
      <c r="EV94" s="183"/>
      <c r="EW94" s="183"/>
      <c r="EX94" s="183"/>
      <c r="EY94" s="183"/>
      <c r="EZ94" s="183"/>
      <c r="FA94" s="183"/>
      <c r="FB94" s="183"/>
      <c r="FC94" s="183"/>
      <c r="FD94" s="183"/>
      <c r="FE94" s="183"/>
    </row>
    <row r="95" spans="1:161" ht="12.75" customHeight="1" x14ac:dyDescent="0.2">
      <c r="A95" s="224" t="s">
        <v>33</v>
      </c>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2" t="s">
        <v>205</v>
      </c>
      <c r="BY95" s="222"/>
      <c r="BZ95" s="222"/>
      <c r="CA95" s="222"/>
      <c r="CB95" s="222"/>
      <c r="CC95" s="222"/>
      <c r="CD95" s="222"/>
      <c r="CE95" s="222"/>
      <c r="CF95" s="222" t="s">
        <v>252</v>
      </c>
      <c r="CG95" s="222"/>
      <c r="CH95" s="222"/>
      <c r="CI95" s="222"/>
      <c r="CJ95" s="222"/>
      <c r="CK95" s="222"/>
      <c r="CL95" s="222"/>
      <c r="CM95" s="222"/>
      <c r="CN95" s="222"/>
      <c r="CO95" s="222"/>
      <c r="CP95" s="222"/>
      <c r="CQ95" s="222"/>
      <c r="CR95" s="222"/>
      <c r="CS95" s="222" t="s">
        <v>368</v>
      </c>
      <c r="CT95" s="222"/>
      <c r="CU95" s="222"/>
      <c r="CV95" s="222"/>
      <c r="CW95" s="222"/>
      <c r="CX95" s="222"/>
      <c r="CY95" s="222"/>
      <c r="CZ95" s="222"/>
      <c r="DA95" s="222"/>
      <c r="DB95" s="222"/>
      <c r="DC95" s="222"/>
      <c r="DD95" s="222"/>
      <c r="DE95" s="222"/>
      <c r="DF95" s="182">
        <f>'справ.анал.таблица '!E98</f>
        <v>0</v>
      </c>
      <c r="DG95" s="183"/>
      <c r="DH95" s="183"/>
      <c r="DI95" s="183"/>
      <c r="DJ95" s="183"/>
      <c r="DK95" s="183"/>
      <c r="DL95" s="183"/>
      <c r="DM95" s="183"/>
      <c r="DN95" s="183"/>
      <c r="DO95" s="183"/>
      <c r="DP95" s="183"/>
      <c r="DQ95" s="183"/>
      <c r="DR95" s="183"/>
      <c r="DS95" s="182">
        <f>'справ.анал.таблица '!K98</f>
        <v>0</v>
      </c>
      <c r="DT95" s="183"/>
      <c r="DU95" s="183"/>
      <c r="DV95" s="183"/>
      <c r="DW95" s="183"/>
      <c r="DX95" s="183"/>
      <c r="DY95" s="183"/>
      <c r="DZ95" s="183"/>
      <c r="EA95" s="183"/>
      <c r="EB95" s="183"/>
      <c r="EC95" s="183"/>
      <c r="ED95" s="183"/>
      <c r="EE95" s="183"/>
      <c r="EF95" s="182">
        <f>'справ.анал.таблица '!X98</f>
        <v>0</v>
      </c>
      <c r="EG95" s="183"/>
      <c r="EH95" s="183"/>
      <c r="EI95" s="183"/>
      <c r="EJ95" s="183"/>
      <c r="EK95" s="183"/>
      <c r="EL95" s="183"/>
      <c r="EM95" s="183"/>
      <c r="EN95" s="183"/>
      <c r="EO95" s="183"/>
      <c r="EP95" s="183"/>
      <c r="EQ95" s="183"/>
      <c r="ER95" s="183"/>
      <c r="ES95" s="183" t="s">
        <v>74</v>
      </c>
      <c r="ET95" s="183"/>
      <c r="EU95" s="183"/>
      <c r="EV95" s="183"/>
      <c r="EW95" s="183"/>
      <c r="EX95" s="183"/>
      <c r="EY95" s="183"/>
      <c r="EZ95" s="183"/>
      <c r="FA95" s="183"/>
      <c r="FB95" s="183"/>
      <c r="FC95" s="183"/>
      <c r="FD95" s="183"/>
      <c r="FE95" s="183"/>
    </row>
    <row r="96" spans="1:161" s="50" customFormat="1" ht="12.75" customHeight="1" x14ac:dyDescent="0.15">
      <c r="A96" s="195" t="s">
        <v>380</v>
      </c>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223" t="s">
        <v>555</v>
      </c>
      <c r="BY96" s="223"/>
      <c r="BZ96" s="223"/>
      <c r="CA96" s="223"/>
      <c r="CB96" s="223"/>
      <c r="CC96" s="223"/>
      <c r="CD96" s="223"/>
      <c r="CE96" s="223"/>
      <c r="CF96" s="223" t="s">
        <v>76</v>
      </c>
      <c r="CG96" s="223"/>
      <c r="CH96" s="223"/>
      <c r="CI96" s="223"/>
      <c r="CJ96" s="223"/>
      <c r="CK96" s="223"/>
      <c r="CL96" s="223"/>
      <c r="CM96" s="223"/>
      <c r="CN96" s="223"/>
      <c r="CO96" s="223"/>
      <c r="CP96" s="223"/>
      <c r="CQ96" s="223"/>
      <c r="CR96" s="223"/>
      <c r="CS96" s="223" t="s">
        <v>74</v>
      </c>
      <c r="CT96" s="223"/>
      <c r="CU96" s="223"/>
      <c r="CV96" s="223"/>
      <c r="CW96" s="223"/>
      <c r="CX96" s="223"/>
      <c r="CY96" s="223"/>
      <c r="CZ96" s="223"/>
      <c r="DA96" s="223"/>
      <c r="DB96" s="223"/>
      <c r="DC96" s="223"/>
      <c r="DD96" s="223"/>
      <c r="DE96" s="223"/>
      <c r="DF96" s="184">
        <f>DF97+DF98+DF99+DF100+DF101+DF102+DF103+DF104+DF105+DF106+DF107</f>
        <v>15652064.640000001</v>
      </c>
      <c r="DG96" s="184"/>
      <c r="DH96" s="184"/>
      <c r="DI96" s="184"/>
      <c r="DJ96" s="184"/>
      <c r="DK96" s="184"/>
      <c r="DL96" s="184"/>
      <c r="DM96" s="184"/>
      <c r="DN96" s="184"/>
      <c r="DO96" s="184"/>
      <c r="DP96" s="184"/>
      <c r="DQ96" s="184"/>
      <c r="DR96" s="184"/>
      <c r="DS96" s="184">
        <f>DS97+DS98+DS99+DS100+DS101+DS102+DS103+DS104+DS105+DS106+DS107</f>
        <v>14912891.710000001</v>
      </c>
      <c r="DT96" s="184"/>
      <c r="DU96" s="184"/>
      <c r="DV96" s="184"/>
      <c r="DW96" s="184"/>
      <c r="DX96" s="184"/>
      <c r="DY96" s="184"/>
      <c r="DZ96" s="184"/>
      <c r="EA96" s="184"/>
      <c r="EB96" s="184"/>
      <c r="EC96" s="184"/>
      <c r="ED96" s="184"/>
      <c r="EE96" s="184"/>
      <c r="EF96" s="184">
        <f>EF97+EF98+EF99+EF100+EF101+EF102+EF103+EF104+EF105+EF106+EF107</f>
        <v>14912891.710000001</v>
      </c>
      <c r="EG96" s="185"/>
      <c r="EH96" s="185"/>
      <c r="EI96" s="185"/>
      <c r="EJ96" s="185"/>
      <c r="EK96" s="185"/>
      <c r="EL96" s="185"/>
      <c r="EM96" s="185"/>
      <c r="EN96" s="185"/>
      <c r="EO96" s="185"/>
      <c r="EP96" s="185"/>
      <c r="EQ96" s="185"/>
      <c r="ER96" s="185"/>
      <c r="ES96" s="185" t="s">
        <v>74</v>
      </c>
      <c r="ET96" s="185"/>
      <c r="EU96" s="185"/>
      <c r="EV96" s="185"/>
      <c r="EW96" s="185"/>
      <c r="EX96" s="185"/>
      <c r="EY96" s="185"/>
      <c r="EZ96" s="185"/>
      <c r="FA96" s="185"/>
      <c r="FB96" s="185"/>
      <c r="FC96" s="185"/>
      <c r="FD96" s="185"/>
      <c r="FE96" s="185"/>
    </row>
    <row r="97" spans="1:174" ht="12.75" customHeight="1" x14ac:dyDescent="0.2">
      <c r="A97" s="224" t="s">
        <v>36</v>
      </c>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2"/>
      <c r="BY97" s="222"/>
      <c r="BZ97" s="222"/>
      <c r="CA97" s="222"/>
      <c r="CB97" s="222"/>
      <c r="CC97" s="222"/>
      <c r="CD97" s="222"/>
      <c r="CE97" s="222"/>
      <c r="CF97" s="222"/>
      <c r="CG97" s="222"/>
      <c r="CH97" s="222"/>
      <c r="CI97" s="222"/>
      <c r="CJ97" s="222"/>
      <c r="CK97" s="222"/>
      <c r="CL97" s="222"/>
      <c r="CM97" s="222"/>
      <c r="CN97" s="222"/>
      <c r="CO97" s="222"/>
      <c r="CP97" s="222"/>
      <c r="CQ97" s="222"/>
      <c r="CR97" s="222"/>
      <c r="CS97" s="222" t="s">
        <v>382</v>
      </c>
      <c r="CT97" s="222"/>
      <c r="CU97" s="222"/>
      <c r="CV97" s="222"/>
      <c r="CW97" s="222"/>
      <c r="CX97" s="222"/>
      <c r="CY97" s="222"/>
      <c r="CZ97" s="222"/>
      <c r="DA97" s="222"/>
      <c r="DB97" s="222"/>
      <c r="DC97" s="222"/>
      <c r="DD97" s="222"/>
      <c r="DE97" s="222"/>
      <c r="DF97" s="182">
        <f>'справ.анал.таблица '!E100</f>
        <v>426723.28</v>
      </c>
      <c r="DG97" s="183"/>
      <c r="DH97" s="183"/>
      <c r="DI97" s="183"/>
      <c r="DJ97" s="183"/>
      <c r="DK97" s="183"/>
      <c r="DL97" s="183"/>
      <c r="DM97" s="183"/>
      <c r="DN97" s="183"/>
      <c r="DO97" s="183"/>
      <c r="DP97" s="183"/>
      <c r="DQ97" s="183"/>
      <c r="DR97" s="183"/>
      <c r="DS97" s="182">
        <f>'справ.анал.таблица '!K100</f>
        <v>426723.28</v>
      </c>
      <c r="DT97" s="183"/>
      <c r="DU97" s="183"/>
      <c r="DV97" s="183"/>
      <c r="DW97" s="183"/>
      <c r="DX97" s="183"/>
      <c r="DY97" s="183"/>
      <c r="DZ97" s="183"/>
      <c r="EA97" s="183"/>
      <c r="EB97" s="183"/>
      <c r="EC97" s="183"/>
      <c r="ED97" s="183"/>
      <c r="EE97" s="183"/>
      <c r="EF97" s="182">
        <f>'справ.анал.таблица '!L100</f>
        <v>426723.28</v>
      </c>
      <c r="EG97" s="183"/>
      <c r="EH97" s="183"/>
      <c r="EI97" s="183"/>
      <c r="EJ97" s="183"/>
      <c r="EK97" s="183"/>
      <c r="EL97" s="183"/>
      <c r="EM97" s="183"/>
      <c r="EN97" s="183"/>
      <c r="EO97" s="183"/>
      <c r="EP97" s="183"/>
      <c r="EQ97" s="183"/>
      <c r="ER97" s="183"/>
      <c r="ES97" s="183" t="s">
        <v>74</v>
      </c>
      <c r="ET97" s="183"/>
      <c r="EU97" s="183"/>
      <c r="EV97" s="183"/>
      <c r="EW97" s="183"/>
      <c r="EX97" s="183"/>
      <c r="EY97" s="183"/>
      <c r="EZ97" s="183"/>
      <c r="FA97" s="183"/>
      <c r="FB97" s="183"/>
      <c r="FC97" s="183"/>
      <c r="FD97" s="183"/>
      <c r="FE97" s="183"/>
    </row>
    <row r="98" spans="1:174" ht="12.75" customHeight="1" x14ac:dyDescent="0.2">
      <c r="A98" s="224" t="s">
        <v>34</v>
      </c>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2"/>
      <c r="BY98" s="222"/>
      <c r="BZ98" s="222"/>
      <c r="CA98" s="222"/>
      <c r="CB98" s="222"/>
      <c r="CC98" s="222"/>
      <c r="CD98" s="222"/>
      <c r="CE98" s="222"/>
      <c r="CF98" s="222"/>
      <c r="CG98" s="222"/>
      <c r="CH98" s="222"/>
      <c r="CI98" s="222"/>
      <c r="CJ98" s="222"/>
      <c r="CK98" s="222"/>
      <c r="CL98" s="222"/>
      <c r="CM98" s="222"/>
      <c r="CN98" s="222"/>
      <c r="CO98" s="222"/>
      <c r="CP98" s="222"/>
      <c r="CQ98" s="222"/>
      <c r="CR98" s="222"/>
      <c r="CS98" s="222" t="s">
        <v>369</v>
      </c>
      <c r="CT98" s="222"/>
      <c r="CU98" s="222"/>
      <c r="CV98" s="222"/>
      <c r="CW98" s="222"/>
      <c r="CX98" s="222"/>
      <c r="CY98" s="222"/>
      <c r="CZ98" s="222"/>
      <c r="DA98" s="222"/>
      <c r="DB98" s="222"/>
      <c r="DC98" s="222"/>
      <c r="DD98" s="222"/>
      <c r="DE98" s="222"/>
      <c r="DF98" s="182">
        <f>'справ.анал.таблица '!E101</f>
        <v>300000</v>
      </c>
      <c r="DG98" s="183"/>
      <c r="DH98" s="183"/>
      <c r="DI98" s="183"/>
      <c r="DJ98" s="183"/>
      <c r="DK98" s="183"/>
      <c r="DL98" s="183"/>
      <c r="DM98" s="183"/>
      <c r="DN98" s="183"/>
      <c r="DO98" s="183"/>
      <c r="DP98" s="183"/>
      <c r="DQ98" s="183"/>
      <c r="DR98" s="183"/>
      <c r="DS98" s="182">
        <f>'справ.анал.таблица '!K101</f>
        <v>100000</v>
      </c>
      <c r="DT98" s="183"/>
      <c r="DU98" s="183"/>
      <c r="DV98" s="183"/>
      <c r="DW98" s="183"/>
      <c r="DX98" s="183"/>
      <c r="DY98" s="183"/>
      <c r="DZ98" s="183"/>
      <c r="EA98" s="183"/>
      <c r="EB98" s="183"/>
      <c r="EC98" s="183"/>
      <c r="ED98" s="183"/>
      <c r="EE98" s="183"/>
      <c r="EF98" s="182">
        <f>'справ.анал.таблица '!L101</f>
        <v>100000</v>
      </c>
      <c r="EG98" s="183"/>
      <c r="EH98" s="183"/>
      <c r="EI98" s="183"/>
      <c r="EJ98" s="183"/>
      <c r="EK98" s="183"/>
      <c r="EL98" s="183"/>
      <c r="EM98" s="183"/>
      <c r="EN98" s="183"/>
      <c r="EO98" s="183"/>
      <c r="EP98" s="183"/>
      <c r="EQ98" s="183"/>
      <c r="ER98" s="183"/>
      <c r="ES98" s="183" t="s">
        <v>74</v>
      </c>
      <c r="ET98" s="183"/>
      <c r="EU98" s="183"/>
      <c r="EV98" s="183"/>
      <c r="EW98" s="183"/>
      <c r="EX98" s="183"/>
      <c r="EY98" s="183"/>
      <c r="EZ98" s="183"/>
      <c r="FA98" s="183"/>
      <c r="FB98" s="183"/>
      <c r="FC98" s="183"/>
      <c r="FD98" s="183"/>
      <c r="FE98" s="183"/>
    </row>
    <row r="99" spans="1:174" ht="12.75" customHeight="1" x14ac:dyDescent="0.2">
      <c r="A99" s="224" t="s">
        <v>37</v>
      </c>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2"/>
      <c r="BY99" s="222"/>
      <c r="BZ99" s="222"/>
      <c r="CA99" s="222"/>
      <c r="CB99" s="222"/>
      <c r="CC99" s="222"/>
      <c r="CD99" s="222"/>
      <c r="CE99" s="222"/>
      <c r="CF99" s="222"/>
      <c r="CG99" s="222"/>
      <c r="CH99" s="222"/>
      <c r="CI99" s="222"/>
      <c r="CJ99" s="222"/>
      <c r="CK99" s="222"/>
      <c r="CL99" s="222"/>
      <c r="CM99" s="222"/>
      <c r="CN99" s="222"/>
      <c r="CO99" s="222"/>
      <c r="CP99" s="222"/>
      <c r="CQ99" s="222"/>
      <c r="CR99" s="222"/>
      <c r="CS99" s="222" t="s">
        <v>383</v>
      </c>
      <c r="CT99" s="222"/>
      <c r="CU99" s="222"/>
      <c r="CV99" s="222"/>
      <c r="CW99" s="222"/>
      <c r="CX99" s="222"/>
      <c r="CY99" s="222"/>
      <c r="CZ99" s="222"/>
      <c r="DA99" s="222"/>
      <c r="DB99" s="222"/>
      <c r="DC99" s="222"/>
      <c r="DD99" s="222"/>
      <c r="DE99" s="222"/>
      <c r="DF99" s="182">
        <f>'справ.анал.таблица '!E102</f>
        <v>75000</v>
      </c>
      <c r="DG99" s="183"/>
      <c r="DH99" s="183"/>
      <c r="DI99" s="183"/>
      <c r="DJ99" s="183"/>
      <c r="DK99" s="183"/>
      <c r="DL99" s="183"/>
      <c r="DM99" s="183"/>
      <c r="DN99" s="183"/>
      <c r="DO99" s="183"/>
      <c r="DP99" s="183"/>
      <c r="DQ99" s="183"/>
      <c r="DR99" s="183"/>
      <c r="DS99" s="182">
        <f>'справ.анал.таблица '!K102</f>
        <v>75000</v>
      </c>
      <c r="DT99" s="183"/>
      <c r="DU99" s="183"/>
      <c r="DV99" s="183"/>
      <c r="DW99" s="183"/>
      <c r="DX99" s="183"/>
      <c r="DY99" s="183"/>
      <c r="DZ99" s="183"/>
      <c r="EA99" s="183"/>
      <c r="EB99" s="183"/>
      <c r="EC99" s="183"/>
      <c r="ED99" s="183"/>
      <c r="EE99" s="183"/>
      <c r="EF99" s="182">
        <f>'справ.анал.таблица '!L102</f>
        <v>75000</v>
      </c>
      <c r="EG99" s="183"/>
      <c r="EH99" s="183"/>
      <c r="EI99" s="183"/>
      <c r="EJ99" s="183"/>
      <c r="EK99" s="183"/>
      <c r="EL99" s="183"/>
      <c r="EM99" s="183"/>
      <c r="EN99" s="183"/>
      <c r="EO99" s="183"/>
      <c r="EP99" s="183"/>
      <c r="EQ99" s="183"/>
      <c r="ER99" s="183"/>
      <c r="ES99" s="183" t="s">
        <v>74</v>
      </c>
      <c r="ET99" s="183"/>
      <c r="EU99" s="183"/>
      <c r="EV99" s="183"/>
      <c r="EW99" s="183"/>
      <c r="EX99" s="183"/>
      <c r="EY99" s="183"/>
      <c r="EZ99" s="183"/>
      <c r="FA99" s="183"/>
      <c r="FB99" s="183"/>
      <c r="FC99" s="183"/>
      <c r="FD99" s="183"/>
      <c r="FE99" s="183"/>
    </row>
    <row r="100" spans="1:174" ht="12.75" customHeight="1" x14ac:dyDescent="0.2">
      <c r="A100" s="224" t="s">
        <v>38</v>
      </c>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2"/>
      <c r="BY100" s="222"/>
      <c r="BZ100" s="222"/>
      <c r="CA100" s="222"/>
      <c r="CB100" s="222"/>
      <c r="CC100" s="222"/>
      <c r="CD100" s="222"/>
      <c r="CE100" s="222"/>
      <c r="CF100" s="222"/>
      <c r="CG100" s="222"/>
      <c r="CH100" s="222"/>
      <c r="CI100" s="222"/>
      <c r="CJ100" s="222"/>
      <c r="CK100" s="222"/>
      <c r="CL100" s="222"/>
      <c r="CM100" s="222"/>
      <c r="CN100" s="222"/>
      <c r="CO100" s="222"/>
      <c r="CP100" s="222"/>
      <c r="CQ100" s="222"/>
      <c r="CR100" s="222"/>
      <c r="CS100" s="222" t="s">
        <v>384</v>
      </c>
      <c r="CT100" s="222"/>
      <c r="CU100" s="222"/>
      <c r="CV100" s="222"/>
      <c r="CW100" s="222"/>
      <c r="CX100" s="222"/>
      <c r="CY100" s="222"/>
      <c r="CZ100" s="222"/>
      <c r="DA100" s="222"/>
      <c r="DB100" s="222"/>
      <c r="DC100" s="222"/>
      <c r="DD100" s="222"/>
      <c r="DE100" s="222"/>
      <c r="DF100" s="182">
        <f>'справ.анал.таблица '!E103</f>
        <v>6773004</v>
      </c>
      <c r="DG100" s="183"/>
      <c r="DH100" s="183"/>
      <c r="DI100" s="183"/>
      <c r="DJ100" s="183"/>
      <c r="DK100" s="183"/>
      <c r="DL100" s="183"/>
      <c r="DM100" s="183"/>
      <c r="DN100" s="183"/>
      <c r="DO100" s="183"/>
      <c r="DP100" s="183"/>
      <c r="DQ100" s="183"/>
      <c r="DR100" s="183"/>
      <c r="DS100" s="182">
        <f>'справ.анал.таблица '!K103</f>
        <v>6773004</v>
      </c>
      <c r="DT100" s="183"/>
      <c r="DU100" s="183"/>
      <c r="DV100" s="183"/>
      <c r="DW100" s="183"/>
      <c r="DX100" s="183"/>
      <c r="DY100" s="183"/>
      <c r="DZ100" s="183"/>
      <c r="EA100" s="183"/>
      <c r="EB100" s="183"/>
      <c r="EC100" s="183"/>
      <c r="ED100" s="183"/>
      <c r="EE100" s="183"/>
      <c r="EF100" s="182">
        <f>'справ.анал.таблица '!L103</f>
        <v>6773004</v>
      </c>
      <c r="EG100" s="183"/>
      <c r="EH100" s="183"/>
      <c r="EI100" s="183"/>
      <c r="EJ100" s="183"/>
      <c r="EK100" s="183"/>
      <c r="EL100" s="183"/>
      <c r="EM100" s="183"/>
      <c r="EN100" s="183"/>
      <c r="EO100" s="183"/>
      <c r="EP100" s="183"/>
      <c r="EQ100" s="183"/>
      <c r="ER100" s="183"/>
      <c r="ES100" s="183" t="s">
        <v>74</v>
      </c>
      <c r="ET100" s="183"/>
      <c r="EU100" s="183"/>
      <c r="EV100" s="183"/>
      <c r="EW100" s="183"/>
      <c r="EX100" s="183"/>
      <c r="EY100" s="183"/>
      <c r="EZ100" s="183"/>
      <c r="FA100" s="183"/>
      <c r="FB100" s="183"/>
      <c r="FC100" s="183"/>
      <c r="FD100" s="183"/>
      <c r="FE100" s="183"/>
    </row>
    <row r="101" spans="1:174" ht="12.75" customHeight="1" x14ac:dyDescent="0.2">
      <c r="A101" s="224" t="s">
        <v>39</v>
      </c>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2"/>
      <c r="BY101" s="222"/>
      <c r="BZ101" s="222"/>
      <c r="CA101" s="222"/>
      <c r="CB101" s="222"/>
      <c r="CC101" s="222"/>
      <c r="CD101" s="222"/>
      <c r="CE101" s="222"/>
      <c r="CF101" s="222"/>
      <c r="CG101" s="222"/>
      <c r="CH101" s="222"/>
      <c r="CI101" s="222"/>
      <c r="CJ101" s="222"/>
      <c r="CK101" s="222"/>
      <c r="CL101" s="222"/>
      <c r="CM101" s="222"/>
      <c r="CN101" s="222"/>
      <c r="CO101" s="222"/>
      <c r="CP101" s="222"/>
      <c r="CQ101" s="222"/>
      <c r="CR101" s="222"/>
      <c r="CS101" s="222" t="s">
        <v>379</v>
      </c>
      <c r="CT101" s="222"/>
      <c r="CU101" s="222"/>
      <c r="CV101" s="222"/>
      <c r="CW101" s="222"/>
      <c r="CX101" s="222"/>
      <c r="CY101" s="222"/>
      <c r="CZ101" s="222"/>
      <c r="DA101" s="222"/>
      <c r="DB101" s="222"/>
      <c r="DC101" s="222"/>
      <c r="DD101" s="222"/>
      <c r="DE101" s="222"/>
      <c r="DF101" s="182">
        <f>'справ.анал.таблица '!E104</f>
        <v>1913383.7200000002</v>
      </c>
      <c r="DG101" s="183"/>
      <c r="DH101" s="183"/>
      <c r="DI101" s="183"/>
      <c r="DJ101" s="183"/>
      <c r="DK101" s="183"/>
      <c r="DL101" s="183"/>
      <c r="DM101" s="183"/>
      <c r="DN101" s="183"/>
      <c r="DO101" s="183"/>
      <c r="DP101" s="183"/>
      <c r="DQ101" s="183"/>
      <c r="DR101" s="183"/>
      <c r="DS101" s="182">
        <f>'справ.анал.таблица '!K104</f>
        <v>1746195.12</v>
      </c>
      <c r="DT101" s="183"/>
      <c r="DU101" s="183"/>
      <c r="DV101" s="183"/>
      <c r="DW101" s="183"/>
      <c r="DX101" s="183"/>
      <c r="DY101" s="183"/>
      <c r="DZ101" s="183"/>
      <c r="EA101" s="183"/>
      <c r="EB101" s="183"/>
      <c r="EC101" s="183"/>
      <c r="ED101" s="183"/>
      <c r="EE101" s="183"/>
      <c r="EF101" s="182">
        <f>'справ.анал.таблица '!L104</f>
        <v>1746195.12</v>
      </c>
      <c r="EG101" s="183"/>
      <c r="EH101" s="183"/>
      <c r="EI101" s="183"/>
      <c r="EJ101" s="183"/>
      <c r="EK101" s="183"/>
      <c r="EL101" s="183"/>
      <c r="EM101" s="183"/>
      <c r="EN101" s="183"/>
      <c r="EO101" s="183"/>
      <c r="EP101" s="183"/>
      <c r="EQ101" s="183"/>
      <c r="ER101" s="183"/>
      <c r="ES101" s="183" t="s">
        <v>74</v>
      </c>
      <c r="ET101" s="183"/>
      <c r="EU101" s="183"/>
      <c r="EV101" s="183"/>
      <c r="EW101" s="183"/>
      <c r="EX101" s="183"/>
      <c r="EY101" s="183"/>
      <c r="EZ101" s="183"/>
      <c r="FA101" s="183"/>
      <c r="FB101" s="183"/>
      <c r="FC101" s="183"/>
      <c r="FD101" s="183"/>
      <c r="FE101" s="183"/>
    </row>
    <row r="102" spans="1:174" ht="12.75" customHeight="1" x14ac:dyDescent="0.2">
      <c r="A102" s="224" t="s">
        <v>33</v>
      </c>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2"/>
      <c r="BY102" s="222"/>
      <c r="BZ102" s="222"/>
      <c r="CA102" s="222"/>
      <c r="CB102" s="222"/>
      <c r="CC102" s="222"/>
      <c r="CD102" s="222"/>
      <c r="CE102" s="222"/>
      <c r="CF102" s="222"/>
      <c r="CG102" s="222"/>
      <c r="CH102" s="222"/>
      <c r="CI102" s="222"/>
      <c r="CJ102" s="222"/>
      <c r="CK102" s="222"/>
      <c r="CL102" s="222"/>
      <c r="CM102" s="222"/>
      <c r="CN102" s="222"/>
      <c r="CO102" s="222"/>
      <c r="CP102" s="222"/>
      <c r="CQ102" s="222"/>
      <c r="CR102" s="222"/>
      <c r="CS102" s="222" t="s">
        <v>368</v>
      </c>
      <c r="CT102" s="222"/>
      <c r="CU102" s="222"/>
      <c r="CV102" s="222"/>
      <c r="CW102" s="222"/>
      <c r="CX102" s="222"/>
      <c r="CY102" s="222"/>
      <c r="CZ102" s="222"/>
      <c r="DA102" s="222"/>
      <c r="DB102" s="222"/>
      <c r="DC102" s="222"/>
      <c r="DD102" s="222"/>
      <c r="DE102" s="222"/>
      <c r="DF102" s="182">
        <f>'справ.анал.таблица '!E105</f>
        <v>5783953.6399999997</v>
      </c>
      <c r="DG102" s="183"/>
      <c r="DH102" s="183"/>
      <c r="DI102" s="183"/>
      <c r="DJ102" s="183"/>
      <c r="DK102" s="183"/>
      <c r="DL102" s="183"/>
      <c r="DM102" s="183"/>
      <c r="DN102" s="183"/>
      <c r="DO102" s="183"/>
      <c r="DP102" s="183"/>
      <c r="DQ102" s="183"/>
      <c r="DR102" s="183"/>
      <c r="DS102" s="182">
        <f>'справ.анал.таблица '!K105</f>
        <v>5411969.3099999996</v>
      </c>
      <c r="DT102" s="183"/>
      <c r="DU102" s="183"/>
      <c r="DV102" s="183"/>
      <c r="DW102" s="183"/>
      <c r="DX102" s="183"/>
      <c r="DY102" s="183"/>
      <c r="DZ102" s="183"/>
      <c r="EA102" s="183"/>
      <c r="EB102" s="183"/>
      <c r="EC102" s="183"/>
      <c r="ED102" s="183"/>
      <c r="EE102" s="183"/>
      <c r="EF102" s="182">
        <f>'справ.анал.таблица '!L105</f>
        <v>5411969.3099999996</v>
      </c>
      <c r="EG102" s="183"/>
      <c r="EH102" s="183"/>
      <c r="EI102" s="183"/>
      <c r="EJ102" s="183"/>
      <c r="EK102" s="183"/>
      <c r="EL102" s="183"/>
      <c r="EM102" s="183"/>
      <c r="EN102" s="183"/>
      <c r="EO102" s="183"/>
      <c r="EP102" s="183"/>
      <c r="EQ102" s="183"/>
      <c r="ER102" s="183"/>
      <c r="ES102" s="183" t="s">
        <v>74</v>
      </c>
      <c r="ET102" s="183"/>
      <c r="EU102" s="183"/>
      <c r="EV102" s="183"/>
      <c r="EW102" s="183"/>
      <c r="EX102" s="183"/>
      <c r="EY102" s="183"/>
      <c r="EZ102" s="183"/>
      <c r="FA102" s="183"/>
      <c r="FB102" s="183"/>
      <c r="FC102" s="183"/>
      <c r="FD102" s="183"/>
      <c r="FE102" s="183"/>
    </row>
    <row r="103" spans="1:174" ht="12.75" customHeight="1" x14ac:dyDescent="0.2">
      <c r="A103" s="224" t="s">
        <v>40</v>
      </c>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2"/>
      <c r="BY103" s="222"/>
      <c r="BZ103" s="222"/>
      <c r="CA103" s="222"/>
      <c r="CB103" s="222"/>
      <c r="CC103" s="222"/>
      <c r="CD103" s="222"/>
      <c r="CE103" s="222"/>
      <c r="CF103" s="222"/>
      <c r="CG103" s="222"/>
      <c r="CH103" s="222"/>
      <c r="CI103" s="222"/>
      <c r="CJ103" s="222"/>
      <c r="CK103" s="222"/>
      <c r="CL103" s="222"/>
      <c r="CM103" s="222"/>
      <c r="CN103" s="222"/>
      <c r="CO103" s="222"/>
      <c r="CP103" s="222"/>
      <c r="CQ103" s="222"/>
      <c r="CR103" s="222"/>
      <c r="CS103" s="222" t="s">
        <v>385</v>
      </c>
      <c r="CT103" s="222"/>
      <c r="CU103" s="222"/>
      <c r="CV103" s="222"/>
      <c r="CW103" s="222"/>
      <c r="CX103" s="222"/>
      <c r="CY103" s="222"/>
      <c r="CZ103" s="222"/>
      <c r="DA103" s="222"/>
      <c r="DB103" s="222"/>
      <c r="DC103" s="222"/>
      <c r="DD103" s="222"/>
      <c r="DE103" s="222"/>
      <c r="DF103" s="182">
        <f>'справ.анал.таблица '!E106</f>
        <v>30000</v>
      </c>
      <c r="DG103" s="183"/>
      <c r="DH103" s="183"/>
      <c r="DI103" s="183"/>
      <c r="DJ103" s="183"/>
      <c r="DK103" s="183"/>
      <c r="DL103" s="183"/>
      <c r="DM103" s="183"/>
      <c r="DN103" s="183"/>
      <c r="DO103" s="183"/>
      <c r="DP103" s="183"/>
      <c r="DQ103" s="183"/>
      <c r="DR103" s="183"/>
      <c r="DS103" s="182">
        <f>'справ.анал.таблица '!K106</f>
        <v>30000</v>
      </c>
      <c r="DT103" s="183"/>
      <c r="DU103" s="183"/>
      <c r="DV103" s="183"/>
      <c r="DW103" s="183"/>
      <c r="DX103" s="183"/>
      <c r="DY103" s="183"/>
      <c r="DZ103" s="183"/>
      <c r="EA103" s="183"/>
      <c r="EB103" s="183"/>
      <c r="EC103" s="183"/>
      <c r="ED103" s="183"/>
      <c r="EE103" s="183"/>
      <c r="EF103" s="182">
        <f>'справ.анал.таблица '!L106</f>
        <v>30000</v>
      </c>
      <c r="EG103" s="183"/>
      <c r="EH103" s="183"/>
      <c r="EI103" s="183"/>
      <c r="EJ103" s="183"/>
      <c r="EK103" s="183"/>
      <c r="EL103" s="183"/>
      <c r="EM103" s="183"/>
      <c r="EN103" s="183"/>
      <c r="EO103" s="183"/>
      <c r="EP103" s="183"/>
      <c r="EQ103" s="183"/>
      <c r="ER103" s="183"/>
      <c r="ES103" s="183" t="s">
        <v>74</v>
      </c>
      <c r="ET103" s="183"/>
      <c r="EU103" s="183"/>
      <c r="EV103" s="183"/>
      <c r="EW103" s="183"/>
      <c r="EX103" s="183"/>
      <c r="EY103" s="183"/>
      <c r="EZ103" s="183"/>
      <c r="FA103" s="183"/>
      <c r="FB103" s="183"/>
      <c r="FC103" s="183"/>
      <c r="FD103" s="183"/>
      <c r="FE103" s="183"/>
    </row>
    <row r="104" spans="1:174" ht="12.75" customHeight="1" x14ac:dyDescent="0.2">
      <c r="A104" s="224" t="s">
        <v>41</v>
      </c>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2"/>
      <c r="BY104" s="222"/>
      <c r="BZ104" s="222"/>
      <c r="CA104" s="222"/>
      <c r="CB104" s="222"/>
      <c r="CC104" s="222"/>
      <c r="CD104" s="222"/>
      <c r="CE104" s="222"/>
      <c r="CF104" s="222"/>
      <c r="CG104" s="222"/>
      <c r="CH104" s="222"/>
      <c r="CI104" s="222"/>
      <c r="CJ104" s="222"/>
      <c r="CK104" s="222"/>
      <c r="CL104" s="222"/>
      <c r="CM104" s="222"/>
      <c r="CN104" s="222"/>
      <c r="CO104" s="222"/>
      <c r="CP104" s="222"/>
      <c r="CQ104" s="222"/>
      <c r="CR104" s="222"/>
      <c r="CS104" s="222" t="s">
        <v>386</v>
      </c>
      <c r="CT104" s="222"/>
      <c r="CU104" s="222"/>
      <c r="CV104" s="222"/>
      <c r="CW104" s="222"/>
      <c r="CX104" s="222"/>
      <c r="CY104" s="222"/>
      <c r="CZ104" s="222"/>
      <c r="DA104" s="222"/>
      <c r="DB104" s="222"/>
      <c r="DC104" s="222"/>
      <c r="DD104" s="222"/>
      <c r="DE104" s="222"/>
      <c r="DF104" s="182">
        <f>'справ.анал.таблица '!E107</f>
        <v>0</v>
      </c>
      <c r="DG104" s="183"/>
      <c r="DH104" s="183"/>
      <c r="DI104" s="183"/>
      <c r="DJ104" s="183"/>
      <c r="DK104" s="183"/>
      <c r="DL104" s="183"/>
      <c r="DM104" s="183"/>
      <c r="DN104" s="183"/>
      <c r="DO104" s="183"/>
      <c r="DP104" s="183"/>
      <c r="DQ104" s="183"/>
      <c r="DR104" s="183"/>
      <c r="DS104" s="182">
        <f>'справ.анал.таблица '!K107</f>
        <v>0</v>
      </c>
      <c r="DT104" s="183"/>
      <c r="DU104" s="183"/>
      <c r="DV104" s="183"/>
      <c r="DW104" s="183"/>
      <c r="DX104" s="183"/>
      <c r="DY104" s="183"/>
      <c r="DZ104" s="183"/>
      <c r="EA104" s="183"/>
      <c r="EB104" s="183"/>
      <c r="EC104" s="183"/>
      <c r="ED104" s="183"/>
      <c r="EE104" s="183"/>
      <c r="EF104" s="182">
        <f>'справ.анал.таблица '!X107</f>
        <v>0</v>
      </c>
      <c r="EG104" s="183"/>
      <c r="EH104" s="183"/>
      <c r="EI104" s="183"/>
      <c r="EJ104" s="183"/>
      <c r="EK104" s="183"/>
      <c r="EL104" s="183"/>
      <c r="EM104" s="183"/>
      <c r="EN104" s="183"/>
      <c r="EO104" s="183"/>
      <c r="EP104" s="183"/>
      <c r="EQ104" s="183"/>
      <c r="ER104" s="183"/>
      <c r="ES104" s="183" t="s">
        <v>74</v>
      </c>
      <c r="ET104" s="183"/>
      <c r="EU104" s="183"/>
      <c r="EV104" s="183"/>
      <c r="EW104" s="183"/>
      <c r="EX104" s="183"/>
      <c r="EY104" s="183"/>
      <c r="EZ104" s="183"/>
      <c r="FA104" s="183"/>
      <c r="FB104" s="183"/>
      <c r="FC104" s="183"/>
      <c r="FD104" s="183"/>
      <c r="FE104" s="183"/>
    </row>
    <row r="105" spans="1:174" ht="12.75" customHeight="1" x14ac:dyDescent="0.2">
      <c r="A105" s="224" t="s">
        <v>42</v>
      </c>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2"/>
      <c r="BY105" s="222"/>
      <c r="BZ105" s="222"/>
      <c r="CA105" s="222"/>
      <c r="CB105" s="222"/>
      <c r="CC105" s="222"/>
      <c r="CD105" s="222"/>
      <c r="CE105" s="222"/>
      <c r="CF105" s="222"/>
      <c r="CG105" s="222"/>
      <c r="CH105" s="222"/>
      <c r="CI105" s="222"/>
      <c r="CJ105" s="222"/>
      <c r="CK105" s="222"/>
      <c r="CL105" s="222"/>
      <c r="CM105" s="222"/>
      <c r="CN105" s="222"/>
      <c r="CO105" s="222"/>
      <c r="CP105" s="222"/>
      <c r="CQ105" s="222"/>
      <c r="CR105" s="222"/>
      <c r="CS105" s="222" t="s">
        <v>387</v>
      </c>
      <c r="CT105" s="222"/>
      <c r="CU105" s="222"/>
      <c r="CV105" s="222"/>
      <c r="CW105" s="222"/>
      <c r="CX105" s="222"/>
      <c r="CY105" s="222"/>
      <c r="CZ105" s="222"/>
      <c r="DA105" s="222"/>
      <c r="DB105" s="222"/>
      <c r="DC105" s="222"/>
      <c r="DD105" s="222"/>
      <c r="DE105" s="222"/>
      <c r="DF105" s="182">
        <f>'справ.анал.таблица '!E108</f>
        <v>50000</v>
      </c>
      <c r="DG105" s="183"/>
      <c r="DH105" s="183"/>
      <c r="DI105" s="183"/>
      <c r="DJ105" s="183"/>
      <c r="DK105" s="183"/>
      <c r="DL105" s="183"/>
      <c r="DM105" s="183"/>
      <c r="DN105" s="183"/>
      <c r="DO105" s="183"/>
      <c r="DP105" s="183"/>
      <c r="DQ105" s="183"/>
      <c r="DR105" s="183"/>
      <c r="DS105" s="182">
        <f>'справ.анал.таблица '!K108</f>
        <v>50000</v>
      </c>
      <c r="DT105" s="183"/>
      <c r="DU105" s="183"/>
      <c r="DV105" s="183"/>
      <c r="DW105" s="183"/>
      <c r="DX105" s="183"/>
      <c r="DY105" s="183"/>
      <c r="DZ105" s="183"/>
      <c r="EA105" s="183"/>
      <c r="EB105" s="183"/>
      <c r="EC105" s="183"/>
      <c r="ED105" s="183"/>
      <c r="EE105" s="183"/>
      <c r="EF105" s="182">
        <f>'справ.анал.таблица '!L108</f>
        <v>50000</v>
      </c>
      <c r="EG105" s="183"/>
      <c r="EH105" s="183"/>
      <c r="EI105" s="183"/>
      <c r="EJ105" s="183"/>
      <c r="EK105" s="183"/>
      <c r="EL105" s="183"/>
      <c r="EM105" s="183"/>
      <c r="EN105" s="183"/>
      <c r="EO105" s="183"/>
      <c r="EP105" s="183"/>
      <c r="EQ105" s="183"/>
      <c r="ER105" s="183"/>
      <c r="ES105" s="183" t="s">
        <v>74</v>
      </c>
      <c r="ET105" s="183"/>
      <c r="EU105" s="183"/>
      <c r="EV105" s="183"/>
      <c r="EW105" s="183"/>
      <c r="EX105" s="183"/>
      <c r="EY105" s="183"/>
      <c r="EZ105" s="183"/>
      <c r="FA105" s="183"/>
      <c r="FB105" s="183"/>
      <c r="FC105" s="183"/>
      <c r="FD105" s="183"/>
      <c r="FE105" s="183"/>
    </row>
    <row r="106" spans="1:174" ht="12.75" customHeight="1" x14ac:dyDescent="0.2">
      <c r="A106" s="224" t="s">
        <v>43</v>
      </c>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2"/>
      <c r="BY106" s="222"/>
      <c r="BZ106" s="222"/>
      <c r="CA106" s="222"/>
      <c r="CB106" s="222"/>
      <c r="CC106" s="222"/>
      <c r="CD106" s="222"/>
      <c r="CE106" s="222"/>
      <c r="CF106" s="222"/>
      <c r="CG106" s="222"/>
      <c r="CH106" s="222"/>
      <c r="CI106" s="222"/>
      <c r="CJ106" s="222"/>
      <c r="CK106" s="222"/>
      <c r="CL106" s="222"/>
      <c r="CM106" s="222"/>
      <c r="CN106" s="222"/>
      <c r="CO106" s="222"/>
      <c r="CP106" s="222"/>
      <c r="CQ106" s="222"/>
      <c r="CR106" s="222"/>
      <c r="CS106" s="222" t="s">
        <v>244</v>
      </c>
      <c r="CT106" s="222"/>
      <c r="CU106" s="222"/>
      <c r="CV106" s="222"/>
      <c r="CW106" s="222"/>
      <c r="CX106" s="222"/>
      <c r="CY106" s="222"/>
      <c r="CZ106" s="222"/>
      <c r="DA106" s="222"/>
      <c r="DB106" s="222"/>
      <c r="DC106" s="222"/>
      <c r="DD106" s="222"/>
      <c r="DE106" s="222"/>
      <c r="DF106" s="182">
        <f>'справ.анал.таблица '!E109</f>
        <v>0</v>
      </c>
      <c r="DG106" s="183"/>
      <c r="DH106" s="183"/>
      <c r="DI106" s="183"/>
      <c r="DJ106" s="183"/>
      <c r="DK106" s="183"/>
      <c r="DL106" s="183"/>
      <c r="DM106" s="183"/>
      <c r="DN106" s="183"/>
      <c r="DO106" s="183"/>
      <c r="DP106" s="183"/>
      <c r="DQ106" s="183"/>
      <c r="DR106" s="183"/>
      <c r="DS106" s="182">
        <f>'справ.анал.таблица '!K109</f>
        <v>0</v>
      </c>
      <c r="DT106" s="183"/>
      <c r="DU106" s="183"/>
      <c r="DV106" s="183"/>
      <c r="DW106" s="183"/>
      <c r="DX106" s="183"/>
      <c r="DY106" s="183"/>
      <c r="DZ106" s="183"/>
      <c r="EA106" s="183"/>
      <c r="EB106" s="183"/>
      <c r="EC106" s="183"/>
      <c r="ED106" s="183"/>
      <c r="EE106" s="183"/>
      <c r="EF106" s="182">
        <f>'справ.анал.таблица '!X109</f>
        <v>0</v>
      </c>
      <c r="EG106" s="183"/>
      <c r="EH106" s="183"/>
      <c r="EI106" s="183"/>
      <c r="EJ106" s="183"/>
      <c r="EK106" s="183"/>
      <c r="EL106" s="183"/>
      <c r="EM106" s="183"/>
      <c r="EN106" s="183"/>
      <c r="EO106" s="183"/>
      <c r="EP106" s="183"/>
      <c r="EQ106" s="183"/>
      <c r="ER106" s="183"/>
      <c r="ES106" s="183" t="s">
        <v>74</v>
      </c>
      <c r="ET106" s="183"/>
      <c r="EU106" s="183"/>
      <c r="EV106" s="183"/>
      <c r="EW106" s="183"/>
      <c r="EX106" s="183"/>
      <c r="EY106" s="183"/>
      <c r="EZ106" s="183"/>
      <c r="FA106" s="183"/>
      <c r="FB106" s="183"/>
      <c r="FC106" s="183"/>
      <c r="FD106" s="183"/>
      <c r="FE106" s="183"/>
    </row>
    <row r="107" spans="1:174" ht="12.75" customHeight="1" x14ac:dyDescent="0.2">
      <c r="A107" s="224" t="s">
        <v>440</v>
      </c>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2"/>
      <c r="BY107" s="222"/>
      <c r="BZ107" s="222"/>
      <c r="CA107" s="222"/>
      <c r="CB107" s="222"/>
      <c r="CC107" s="222"/>
      <c r="CD107" s="222"/>
      <c r="CE107" s="222"/>
      <c r="CF107" s="222"/>
      <c r="CG107" s="222"/>
      <c r="CH107" s="222"/>
      <c r="CI107" s="222"/>
      <c r="CJ107" s="222"/>
      <c r="CK107" s="222"/>
      <c r="CL107" s="222"/>
      <c r="CM107" s="222"/>
      <c r="CN107" s="222"/>
      <c r="CO107" s="222"/>
      <c r="CP107" s="222"/>
      <c r="CQ107" s="222"/>
      <c r="CR107" s="222"/>
      <c r="CS107" s="222" t="s">
        <v>245</v>
      </c>
      <c r="CT107" s="222"/>
      <c r="CU107" s="222"/>
      <c r="CV107" s="222"/>
      <c r="CW107" s="222"/>
      <c r="CX107" s="222"/>
      <c r="CY107" s="222"/>
      <c r="CZ107" s="222"/>
      <c r="DA107" s="222"/>
      <c r="DB107" s="222"/>
      <c r="DC107" s="222"/>
      <c r="DD107" s="222"/>
      <c r="DE107" s="222"/>
      <c r="DF107" s="182">
        <f>DF108+DF109+DF110+DF111+DF112+DF113+DF114</f>
        <v>300000</v>
      </c>
      <c r="DG107" s="182"/>
      <c r="DH107" s="182"/>
      <c r="DI107" s="182"/>
      <c r="DJ107" s="182"/>
      <c r="DK107" s="182"/>
      <c r="DL107" s="182"/>
      <c r="DM107" s="182"/>
      <c r="DN107" s="182"/>
      <c r="DO107" s="182"/>
      <c r="DP107" s="182"/>
      <c r="DQ107" s="182"/>
      <c r="DR107" s="182"/>
      <c r="DS107" s="183">
        <f>DS108+DS110+DS111+DS112+DS113+DS114</f>
        <v>300000</v>
      </c>
      <c r="DT107" s="183"/>
      <c r="DU107" s="183"/>
      <c r="DV107" s="183"/>
      <c r="DW107" s="183"/>
      <c r="DX107" s="183"/>
      <c r="DY107" s="183"/>
      <c r="DZ107" s="183"/>
      <c r="EA107" s="183"/>
      <c r="EB107" s="183"/>
      <c r="EC107" s="183"/>
      <c r="ED107" s="183"/>
      <c r="EE107" s="183"/>
      <c r="EF107" s="183">
        <f>EF108+EF110+EF111+EF112+EF113+EF114</f>
        <v>300000</v>
      </c>
      <c r="EG107" s="183"/>
      <c r="EH107" s="183"/>
      <c r="EI107" s="183"/>
      <c r="EJ107" s="183"/>
      <c r="EK107" s="183"/>
      <c r="EL107" s="183"/>
      <c r="EM107" s="183"/>
      <c r="EN107" s="183"/>
      <c r="EO107" s="183"/>
      <c r="EP107" s="183"/>
      <c r="EQ107" s="183"/>
      <c r="ER107" s="183"/>
      <c r="ES107" s="183" t="s">
        <v>74</v>
      </c>
      <c r="ET107" s="183"/>
      <c r="EU107" s="183"/>
      <c r="EV107" s="183"/>
      <c r="EW107" s="183"/>
      <c r="EX107" s="183"/>
      <c r="EY107" s="183"/>
      <c r="EZ107" s="183"/>
      <c r="FA107" s="183"/>
      <c r="FB107" s="183"/>
      <c r="FC107" s="183"/>
      <c r="FD107" s="183"/>
      <c r="FE107" s="183"/>
    </row>
    <row r="108" spans="1:174" ht="12" customHeight="1" x14ac:dyDescent="0.2">
      <c r="A108" s="224" t="s">
        <v>88</v>
      </c>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2"/>
      <c r="BY108" s="222"/>
      <c r="BZ108" s="222"/>
      <c r="CA108" s="222"/>
      <c r="CB108" s="222"/>
      <c r="CC108" s="222"/>
      <c r="CD108" s="222"/>
      <c r="CE108" s="222"/>
      <c r="CF108" s="222"/>
      <c r="CG108" s="222"/>
      <c r="CH108" s="222"/>
      <c r="CI108" s="222"/>
      <c r="CJ108" s="222"/>
      <c r="CK108" s="222"/>
      <c r="CL108" s="222"/>
      <c r="CM108" s="222"/>
      <c r="CN108" s="222"/>
      <c r="CO108" s="222"/>
      <c r="CP108" s="222"/>
      <c r="CQ108" s="222"/>
      <c r="CR108" s="222"/>
      <c r="CS108" s="222" t="s">
        <v>388</v>
      </c>
      <c r="CT108" s="222"/>
      <c r="CU108" s="222"/>
      <c r="CV108" s="222"/>
      <c r="CW108" s="222"/>
      <c r="CX108" s="222"/>
      <c r="CY108" s="222"/>
      <c r="CZ108" s="222"/>
      <c r="DA108" s="222"/>
      <c r="DB108" s="222"/>
      <c r="DC108" s="222"/>
      <c r="DD108" s="222"/>
      <c r="DE108" s="222"/>
      <c r="DF108" s="182">
        <f>'справ.анал.таблица '!E111</f>
        <v>0</v>
      </c>
      <c r="DG108" s="183"/>
      <c r="DH108" s="183"/>
      <c r="DI108" s="183"/>
      <c r="DJ108" s="183"/>
      <c r="DK108" s="183"/>
      <c r="DL108" s="183"/>
      <c r="DM108" s="183"/>
      <c r="DN108" s="183"/>
      <c r="DO108" s="183"/>
      <c r="DP108" s="183"/>
      <c r="DQ108" s="183"/>
      <c r="DR108" s="183"/>
      <c r="DS108" s="182">
        <f>'справ.анал.таблица '!K111</f>
        <v>0</v>
      </c>
      <c r="DT108" s="183"/>
      <c r="DU108" s="183"/>
      <c r="DV108" s="183"/>
      <c r="DW108" s="183"/>
      <c r="DX108" s="183"/>
      <c r="DY108" s="183"/>
      <c r="DZ108" s="183"/>
      <c r="EA108" s="183"/>
      <c r="EB108" s="183"/>
      <c r="EC108" s="183"/>
      <c r="ED108" s="183"/>
      <c r="EE108" s="183"/>
      <c r="EF108" s="182">
        <f>'справ.анал.таблица '!X111</f>
        <v>0</v>
      </c>
      <c r="EG108" s="183"/>
      <c r="EH108" s="183"/>
      <c r="EI108" s="183"/>
      <c r="EJ108" s="183"/>
      <c r="EK108" s="183"/>
      <c r="EL108" s="183"/>
      <c r="EM108" s="183"/>
      <c r="EN108" s="183"/>
      <c r="EO108" s="183"/>
      <c r="EP108" s="183"/>
      <c r="EQ108" s="183"/>
      <c r="ER108" s="183"/>
      <c r="ES108" s="183" t="s">
        <v>74</v>
      </c>
      <c r="ET108" s="183"/>
      <c r="EU108" s="183"/>
      <c r="EV108" s="183"/>
      <c r="EW108" s="183"/>
      <c r="EX108" s="183"/>
      <c r="EY108" s="183"/>
      <c r="EZ108" s="183"/>
      <c r="FA108" s="183"/>
      <c r="FB108" s="183"/>
      <c r="FC108" s="183"/>
      <c r="FD108" s="183"/>
      <c r="FE108" s="183"/>
    </row>
    <row r="109" spans="1:174" ht="12.75" customHeight="1" x14ac:dyDescent="0.2">
      <c r="A109" s="224" t="s">
        <v>435</v>
      </c>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2"/>
      <c r="BY109" s="222"/>
      <c r="BZ109" s="222"/>
      <c r="CA109" s="222"/>
      <c r="CB109" s="222"/>
      <c r="CC109" s="222"/>
      <c r="CD109" s="222"/>
      <c r="CE109" s="222"/>
      <c r="CF109" s="222"/>
      <c r="CG109" s="222"/>
      <c r="CH109" s="222"/>
      <c r="CI109" s="222"/>
      <c r="CJ109" s="222"/>
      <c r="CK109" s="222"/>
      <c r="CL109" s="222"/>
      <c r="CM109" s="222"/>
      <c r="CN109" s="222"/>
      <c r="CO109" s="222"/>
      <c r="CP109" s="222"/>
      <c r="CQ109" s="222"/>
      <c r="CR109" s="222"/>
      <c r="CS109" s="222" t="s">
        <v>433</v>
      </c>
      <c r="CT109" s="222"/>
      <c r="CU109" s="222"/>
      <c r="CV109" s="222"/>
      <c r="CW109" s="222"/>
      <c r="CX109" s="222"/>
      <c r="CY109" s="222"/>
      <c r="CZ109" s="222"/>
      <c r="DA109" s="222"/>
      <c r="DB109" s="222"/>
      <c r="DC109" s="222"/>
      <c r="DD109" s="222"/>
      <c r="DE109" s="222"/>
      <c r="DF109" s="182">
        <f>'справ.анал.таблица '!E112</f>
        <v>0</v>
      </c>
      <c r="DG109" s="183"/>
      <c r="DH109" s="183"/>
      <c r="DI109" s="183"/>
      <c r="DJ109" s="183"/>
      <c r="DK109" s="183"/>
      <c r="DL109" s="183"/>
      <c r="DM109" s="183"/>
      <c r="DN109" s="183"/>
      <c r="DO109" s="183"/>
      <c r="DP109" s="183"/>
      <c r="DQ109" s="183"/>
      <c r="DR109" s="183"/>
      <c r="DS109" s="182">
        <f>'справ.анал.таблица '!K112</f>
        <v>0</v>
      </c>
      <c r="DT109" s="183"/>
      <c r="DU109" s="183"/>
      <c r="DV109" s="183"/>
      <c r="DW109" s="183"/>
      <c r="DX109" s="183"/>
      <c r="DY109" s="183"/>
      <c r="DZ109" s="183"/>
      <c r="EA109" s="183"/>
      <c r="EB109" s="183"/>
      <c r="EC109" s="183"/>
      <c r="ED109" s="183"/>
      <c r="EE109" s="183"/>
      <c r="EF109" s="182">
        <f>'справ.анал.таблица '!X112</f>
        <v>0</v>
      </c>
      <c r="EG109" s="183"/>
      <c r="EH109" s="183"/>
      <c r="EI109" s="183"/>
      <c r="EJ109" s="183"/>
      <c r="EK109" s="183"/>
      <c r="EL109" s="183"/>
      <c r="EM109" s="183"/>
      <c r="EN109" s="183"/>
      <c r="EO109" s="183"/>
      <c r="EP109" s="183"/>
      <c r="EQ109" s="183"/>
      <c r="ER109" s="183"/>
      <c r="ES109" s="183" t="s">
        <v>74</v>
      </c>
      <c r="ET109" s="183"/>
      <c r="EU109" s="183"/>
      <c r="EV109" s="183"/>
      <c r="EW109" s="183"/>
      <c r="EX109" s="183"/>
      <c r="EY109" s="183"/>
      <c r="EZ109" s="183"/>
      <c r="FA109" s="183"/>
      <c r="FB109" s="183"/>
      <c r="FC109" s="183"/>
      <c r="FD109" s="183"/>
      <c r="FE109" s="183"/>
    </row>
    <row r="110" spans="1:174" ht="12.75" customHeight="1" x14ac:dyDescent="0.2">
      <c r="A110" s="224" t="s">
        <v>44</v>
      </c>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2"/>
      <c r="BY110" s="222"/>
      <c r="BZ110" s="222"/>
      <c r="CA110" s="222"/>
      <c r="CB110" s="222"/>
      <c r="CC110" s="222"/>
      <c r="CD110" s="222"/>
      <c r="CE110" s="222"/>
      <c r="CF110" s="222"/>
      <c r="CG110" s="222"/>
      <c r="CH110" s="222"/>
      <c r="CI110" s="222"/>
      <c r="CJ110" s="222"/>
      <c r="CK110" s="222"/>
      <c r="CL110" s="222"/>
      <c r="CM110" s="222"/>
      <c r="CN110" s="222"/>
      <c r="CO110" s="222"/>
      <c r="CP110" s="222"/>
      <c r="CQ110" s="222"/>
      <c r="CR110" s="222"/>
      <c r="CS110" s="222" t="s">
        <v>389</v>
      </c>
      <c r="CT110" s="222"/>
      <c r="CU110" s="222"/>
      <c r="CV110" s="222"/>
      <c r="CW110" s="222"/>
      <c r="CX110" s="222"/>
      <c r="CY110" s="222"/>
      <c r="CZ110" s="222"/>
      <c r="DA110" s="222"/>
      <c r="DB110" s="222"/>
      <c r="DC110" s="222"/>
      <c r="DD110" s="222"/>
      <c r="DE110" s="222"/>
      <c r="DF110" s="182">
        <f>'справ.анал.таблица '!E113</f>
        <v>250000</v>
      </c>
      <c r="DG110" s="183"/>
      <c r="DH110" s="183"/>
      <c r="DI110" s="183"/>
      <c r="DJ110" s="183"/>
      <c r="DK110" s="183"/>
      <c r="DL110" s="183"/>
      <c r="DM110" s="183"/>
      <c r="DN110" s="183"/>
      <c r="DO110" s="183"/>
      <c r="DP110" s="183"/>
      <c r="DQ110" s="183"/>
      <c r="DR110" s="183"/>
      <c r="DS110" s="182">
        <f>'справ.анал.таблица '!K113</f>
        <v>250000</v>
      </c>
      <c r="DT110" s="183"/>
      <c r="DU110" s="183"/>
      <c r="DV110" s="183"/>
      <c r="DW110" s="183"/>
      <c r="DX110" s="183"/>
      <c r="DY110" s="183"/>
      <c r="DZ110" s="183"/>
      <c r="EA110" s="183"/>
      <c r="EB110" s="183"/>
      <c r="EC110" s="183"/>
      <c r="ED110" s="183"/>
      <c r="EE110" s="183"/>
      <c r="EF110" s="182">
        <f>'справ.анал.таблица '!L113</f>
        <v>250000</v>
      </c>
      <c r="EG110" s="183"/>
      <c r="EH110" s="183"/>
      <c r="EI110" s="183"/>
      <c r="EJ110" s="183"/>
      <c r="EK110" s="183"/>
      <c r="EL110" s="183"/>
      <c r="EM110" s="183"/>
      <c r="EN110" s="183"/>
      <c r="EO110" s="183"/>
      <c r="EP110" s="183"/>
      <c r="EQ110" s="183"/>
      <c r="ER110" s="183"/>
      <c r="ES110" s="183" t="s">
        <v>74</v>
      </c>
      <c r="ET110" s="183"/>
      <c r="EU110" s="183"/>
      <c r="EV110" s="183"/>
      <c r="EW110" s="183"/>
      <c r="EX110" s="183"/>
      <c r="EY110" s="183"/>
      <c r="EZ110" s="183"/>
      <c r="FA110" s="183"/>
      <c r="FB110" s="183"/>
      <c r="FC110" s="183"/>
      <c r="FD110" s="183"/>
      <c r="FE110" s="183"/>
    </row>
    <row r="111" spans="1:174" ht="12.75" customHeight="1" x14ac:dyDescent="0.2">
      <c r="A111" s="224" t="s">
        <v>95</v>
      </c>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2"/>
      <c r="BY111" s="222"/>
      <c r="BZ111" s="222"/>
      <c r="CA111" s="222"/>
      <c r="CB111" s="222"/>
      <c r="CC111" s="222"/>
      <c r="CD111" s="222"/>
      <c r="CE111" s="222"/>
      <c r="CF111" s="222"/>
      <c r="CG111" s="222"/>
      <c r="CH111" s="222"/>
      <c r="CI111" s="222"/>
      <c r="CJ111" s="222"/>
      <c r="CK111" s="222"/>
      <c r="CL111" s="222"/>
      <c r="CM111" s="222"/>
      <c r="CN111" s="222"/>
      <c r="CO111" s="222"/>
      <c r="CP111" s="222"/>
      <c r="CQ111" s="222"/>
      <c r="CR111" s="222"/>
      <c r="CS111" s="222" t="s">
        <v>390</v>
      </c>
      <c r="CT111" s="222"/>
      <c r="CU111" s="222"/>
      <c r="CV111" s="222"/>
      <c r="CW111" s="222"/>
      <c r="CX111" s="222"/>
      <c r="CY111" s="222"/>
      <c r="CZ111" s="222"/>
      <c r="DA111" s="222"/>
      <c r="DB111" s="222"/>
      <c r="DC111" s="222"/>
      <c r="DD111" s="222"/>
      <c r="DE111" s="222"/>
      <c r="DF111" s="182">
        <f>'справ.анал.таблица '!E114</f>
        <v>0</v>
      </c>
      <c r="DG111" s="183"/>
      <c r="DH111" s="183"/>
      <c r="DI111" s="183"/>
      <c r="DJ111" s="183"/>
      <c r="DK111" s="183"/>
      <c r="DL111" s="183"/>
      <c r="DM111" s="183"/>
      <c r="DN111" s="183"/>
      <c r="DO111" s="183"/>
      <c r="DP111" s="183"/>
      <c r="DQ111" s="183"/>
      <c r="DR111" s="183"/>
      <c r="DS111" s="182">
        <f>'справ.анал.таблица '!K114</f>
        <v>0</v>
      </c>
      <c r="DT111" s="183"/>
      <c r="DU111" s="183"/>
      <c r="DV111" s="183"/>
      <c r="DW111" s="183"/>
      <c r="DX111" s="183"/>
      <c r="DY111" s="183"/>
      <c r="DZ111" s="183"/>
      <c r="EA111" s="183"/>
      <c r="EB111" s="183"/>
      <c r="EC111" s="183"/>
      <c r="ED111" s="183"/>
      <c r="EE111" s="183"/>
      <c r="EF111" s="182">
        <f>'справ.анал.таблица '!X114</f>
        <v>0</v>
      </c>
      <c r="EG111" s="183"/>
      <c r="EH111" s="183"/>
      <c r="EI111" s="183"/>
      <c r="EJ111" s="183"/>
      <c r="EK111" s="183"/>
      <c r="EL111" s="183"/>
      <c r="EM111" s="183"/>
      <c r="EN111" s="183"/>
      <c r="EO111" s="183"/>
      <c r="EP111" s="183"/>
      <c r="EQ111" s="183"/>
      <c r="ER111" s="183"/>
      <c r="ES111" s="183" t="s">
        <v>74</v>
      </c>
      <c r="ET111" s="183"/>
      <c r="EU111" s="183"/>
      <c r="EV111" s="183"/>
      <c r="EW111" s="183"/>
      <c r="EX111" s="183"/>
      <c r="EY111" s="183"/>
      <c r="EZ111" s="183"/>
      <c r="FA111" s="183"/>
      <c r="FB111" s="183"/>
      <c r="FC111" s="183"/>
      <c r="FD111" s="183"/>
      <c r="FE111" s="183"/>
      <c r="FR111" s="46" t="s">
        <v>434</v>
      </c>
    </row>
    <row r="112" spans="1:174" ht="12.75" customHeight="1" x14ac:dyDescent="0.2">
      <c r="A112" s="224" t="s">
        <v>96</v>
      </c>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2"/>
      <c r="BY112" s="222"/>
      <c r="BZ112" s="222"/>
      <c r="CA112" s="222"/>
      <c r="CB112" s="222"/>
      <c r="CC112" s="222"/>
      <c r="CD112" s="222"/>
      <c r="CE112" s="222"/>
      <c r="CF112" s="222"/>
      <c r="CG112" s="222"/>
      <c r="CH112" s="222"/>
      <c r="CI112" s="222"/>
      <c r="CJ112" s="222"/>
      <c r="CK112" s="222"/>
      <c r="CL112" s="222"/>
      <c r="CM112" s="222"/>
      <c r="CN112" s="222"/>
      <c r="CO112" s="222"/>
      <c r="CP112" s="222"/>
      <c r="CQ112" s="222"/>
      <c r="CR112" s="222"/>
      <c r="CS112" s="222" t="s">
        <v>391</v>
      </c>
      <c r="CT112" s="222"/>
      <c r="CU112" s="222"/>
      <c r="CV112" s="222"/>
      <c r="CW112" s="222"/>
      <c r="CX112" s="222"/>
      <c r="CY112" s="222"/>
      <c r="CZ112" s="222"/>
      <c r="DA112" s="222"/>
      <c r="DB112" s="222"/>
      <c r="DC112" s="222"/>
      <c r="DD112" s="222"/>
      <c r="DE112" s="222"/>
      <c r="DF112" s="182">
        <f>'справ.анал.таблица '!E115</f>
        <v>0</v>
      </c>
      <c r="DG112" s="183"/>
      <c r="DH112" s="183"/>
      <c r="DI112" s="183"/>
      <c r="DJ112" s="183"/>
      <c r="DK112" s="183"/>
      <c r="DL112" s="183"/>
      <c r="DM112" s="183"/>
      <c r="DN112" s="183"/>
      <c r="DO112" s="183"/>
      <c r="DP112" s="183"/>
      <c r="DQ112" s="183"/>
      <c r="DR112" s="183"/>
      <c r="DS112" s="182">
        <f>'справ.анал.таблица '!K115</f>
        <v>0</v>
      </c>
      <c r="DT112" s="183"/>
      <c r="DU112" s="183"/>
      <c r="DV112" s="183"/>
      <c r="DW112" s="183"/>
      <c r="DX112" s="183"/>
      <c r="DY112" s="183"/>
      <c r="DZ112" s="183"/>
      <c r="EA112" s="183"/>
      <c r="EB112" s="183"/>
      <c r="EC112" s="183"/>
      <c r="ED112" s="183"/>
      <c r="EE112" s="183"/>
      <c r="EF112" s="182">
        <f>'справ.анал.таблица '!X115</f>
        <v>0</v>
      </c>
      <c r="EG112" s="183"/>
      <c r="EH112" s="183"/>
      <c r="EI112" s="183"/>
      <c r="EJ112" s="183"/>
      <c r="EK112" s="183"/>
      <c r="EL112" s="183"/>
      <c r="EM112" s="183"/>
      <c r="EN112" s="183"/>
      <c r="EO112" s="183"/>
      <c r="EP112" s="183"/>
      <c r="EQ112" s="183"/>
      <c r="ER112" s="183"/>
      <c r="ES112" s="183" t="s">
        <v>74</v>
      </c>
      <c r="ET112" s="183"/>
      <c r="EU112" s="183"/>
      <c r="EV112" s="183"/>
      <c r="EW112" s="183"/>
      <c r="EX112" s="183"/>
      <c r="EY112" s="183"/>
      <c r="EZ112" s="183"/>
      <c r="FA112" s="183"/>
      <c r="FB112" s="183"/>
      <c r="FC112" s="183"/>
      <c r="FD112" s="183"/>
      <c r="FE112" s="183"/>
    </row>
    <row r="113" spans="1:161" ht="12.75" customHeight="1" x14ac:dyDescent="0.2">
      <c r="A113" s="224" t="s">
        <v>45</v>
      </c>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2"/>
      <c r="BY113" s="222"/>
      <c r="BZ113" s="222"/>
      <c r="CA113" s="222"/>
      <c r="CB113" s="222"/>
      <c r="CC113" s="222"/>
      <c r="CD113" s="222"/>
      <c r="CE113" s="222"/>
      <c r="CF113" s="222"/>
      <c r="CG113" s="222"/>
      <c r="CH113" s="222"/>
      <c r="CI113" s="222"/>
      <c r="CJ113" s="222"/>
      <c r="CK113" s="222"/>
      <c r="CL113" s="222"/>
      <c r="CM113" s="222"/>
      <c r="CN113" s="222"/>
      <c r="CO113" s="222"/>
      <c r="CP113" s="222"/>
      <c r="CQ113" s="222"/>
      <c r="CR113" s="222"/>
      <c r="CS113" s="222" t="s">
        <v>376</v>
      </c>
      <c r="CT113" s="222"/>
      <c r="CU113" s="222"/>
      <c r="CV113" s="222"/>
      <c r="CW113" s="222"/>
      <c r="CX113" s="222"/>
      <c r="CY113" s="222"/>
      <c r="CZ113" s="222"/>
      <c r="DA113" s="222"/>
      <c r="DB113" s="222"/>
      <c r="DC113" s="222"/>
      <c r="DD113" s="222"/>
      <c r="DE113" s="222"/>
      <c r="DF113" s="182">
        <f>'справ.анал.таблица '!E116</f>
        <v>50000</v>
      </c>
      <c r="DG113" s="183"/>
      <c r="DH113" s="183"/>
      <c r="DI113" s="183"/>
      <c r="DJ113" s="183"/>
      <c r="DK113" s="183"/>
      <c r="DL113" s="183"/>
      <c r="DM113" s="183"/>
      <c r="DN113" s="183"/>
      <c r="DO113" s="183"/>
      <c r="DP113" s="183"/>
      <c r="DQ113" s="183"/>
      <c r="DR113" s="183"/>
      <c r="DS113" s="182">
        <f>'справ.анал.таблица '!K116</f>
        <v>50000</v>
      </c>
      <c r="DT113" s="183"/>
      <c r="DU113" s="183"/>
      <c r="DV113" s="183"/>
      <c r="DW113" s="183"/>
      <c r="DX113" s="183"/>
      <c r="DY113" s="183"/>
      <c r="DZ113" s="183"/>
      <c r="EA113" s="183"/>
      <c r="EB113" s="183"/>
      <c r="EC113" s="183"/>
      <c r="ED113" s="183"/>
      <c r="EE113" s="183"/>
      <c r="EF113" s="182">
        <f>'справ.анал.таблица '!L116</f>
        <v>50000</v>
      </c>
      <c r="EG113" s="183"/>
      <c r="EH113" s="183"/>
      <c r="EI113" s="183"/>
      <c r="EJ113" s="183"/>
      <c r="EK113" s="183"/>
      <c r="EL113" s="183"/>
      <c r="EM113" s="183"/>
      <c r="EN113" s="183"/>
      <c r="EO113" s="183"/>
      <c r="EP113" s="183"/>
      <c r="EQ113" s="183"/>
      <c r="ER113" s="183"/>
      <c r="ES113" s="183" t="s">
        <v>74</v>
      </c>
      <c r="ET113" s="183"/>
      <c r="EU113" s="183"/>
      <c r="EV113" s="183"/>
      <c r="EW113" s="183"/>
      <c r="EX113" s="183"/>
      <c r="EY113" s="183"/>
      <c r="EZ113" s="183"/>
      <c r="FA113" s="183"/>
      <c r="FB113" s="183"/>
      <c r="FC113" s="183"/>
      <c r="FD113" s="183"/>
      <c r="FE113" s="183"/>
    </row>
    <row r="114" spans="1:161" ht="12.75" customHeight="1" x14ac:dyDescent="0.2">
      <c r="A114" s="224" t="s">
        <v>46</v>
      </c>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2"/>
      <c r="BY114" s="222"/>
      <c r="BZ114" s="222"/>
      <c r="CA114" s="222"/>
      <c r="CB114" s="222"/>
      <c r="CC114" s="222"/>
      <c r="CD114" s="222"/>
      <c r="CE114" s="222"/>
      <c r="CF114" s="222"/>
      <c r="CG114" s="222"/>
      <c r="CH114" s="222"/>
      <c r="CI114" s="222"/>
      <c r="CJ114" s="222"/>
      <c r="CK114" s="222"/>
      <c r="CL114" s="222"/>
      <c r="CM114" s="222"/>
      <c r="CN114" s="222"/>
      <c r="CO114" s="222"/>
      <c r="CP114" s="222"/>
      <c r="CQ114" s="222"/>
      <c r="CR114" s="222"/>
      <c r="CS114" s="222" t="s">
        <v>392</v>
      </c>
      <c r="CT114" s="222"/>
      <c r="CU114" s="222"/>
      <c r="CV114" s="222"/>
      <c r="CW114" s="222"/>
      <c r="CX114" s="222"/>
      <c r="CY114" s="222"/>
      <c r="CZ114" s="222"/>
      <c r="DA114" s="222"/>
      <c r="DB114" s="222"/>
      <c r="DC114" s="222"/>
      <c r="DD114" s="222"/>
      <c r="DE114" s="222"/>
      <c r="DF114" s="182">
        <f>'справ.анал.таблица '!E117</f>
        <v>0</v>
      </c>
      <c r="DG114" s="183"/>
      <c r="DH114" s="183"/>
      <c r="DI114" s="183"/>
      <c r="DJ114" s="183"/>
      <c r="DK114" s="183"/>
      <c r="DL114" s="183"/>
      <c r="DM114" s="183"/>
      <c r="DN114" s="183"/>
      <c r="DO114" s="183"/>
      <c r="DP114" s="183"/>
      <c r="DQ114" s="183"/>
      <c r="DR114" s="183"/>
      <c r="DS114" s="182">
        <f>'справ.анал.таблица '!K117</f>
        <v>0</v>
      </c>
      <c r="DT114" s="183"/>
      <c r="DU114" s="183"/>
      <c r="DV114" s="183"/>
      <c r="DW114" s="183"/>
      <c r="DX114" s="183"/>
      <c r="DY114" s="183"/>
      <c r="DZ114" s="183"/>
      <c r="EA114" s="183"/>
      <c r="EB114" s="183"/>
      <c r="EC114" s="183"/>
      <c r="ED114" s="183"/>
      <c r="EE114" s="183"/>
      <c r="EF114" s="182">
        <f>'справ.анал.таблица '!L117</f>
        <v>0</v>
      </c>
      <c r="EG114" s="183"/>
      <c r="EH114" s="183"/>
      <c r="EI114" s="183"/>
      <c r="EJ114" s="183"/>
      <c r="EK114" s="183"/>
      <c r="EL114" s="183"/>
      <c r="EM114" s="183"/>
      <c r="EN114" s="183"/>
      <c r="EO114" s="183"/>
      <c r="EP114" s="183"/>
      <c r="EQ114" s="183"/>
      <c r="ER114" s="183"/>
      <c r="ES114" s="183" t="s">
        <v>74</v>
      </c>
      <c r="ET114" s="183"/>
      <c r="EU114" s="183"/>
      <c r="EV114" s="183"/>
      <c r="EW114" s="183"/>
      <c r="EX114" s="183"/>
      <c r="EY114" s="183"/>
      <c r="EZ114" s="183"/>
      <c r="FA114" s="183"/>
      <c r="FB114" s="183"/>
      <c r="FC114" s="183"/>
      <c r="FD114" s="183"/>
      <c r="FE114" s="183"/>
    </row>
    <row r="115" spans="1:161" s="121" customFormat="1" ht="23.25" customHeight="1" x14ac:dyDescent="0.2">
      <c r="A115" s="186" t="s">
        <v>558</v>
      </c>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c r="BC115" s="187"/>
      <c r="BD115" s="187"/>
      <c r="BE115" s="187"/>
      <c r="BF115" s="187"/>
      <c r="BG115" s="187"/>
      <c r="BH115" s="187"/>
      <c r="BI115" s="187"/>
      <c r="BJ115" s="187"/>
      <c r="BK115" s="187"/>
      <c r="BL115" s="187"/>
      <c r="BM115" s="187"/>
      <c r="BN115" s="187"/>
      <c r="BO115" s="187"/>
      <c r="BP115" s="187"/>
      <c r="BQ115" s="187"/>
      <c r="BR115" s="187"/>
      <c r="BS115" s="187"/>
      <c r="BT115" s="187"/>
      <c r="BU115" s="187"/>
      <c r="BV115" s="187"/>
      <c r="BW115" s="188"/>
      <c r="BX115" s="167" t="s">
        <v>73</v>
      </c>
      <c r="BY115" s="168"/>
      <c r="BZ115" s="168"/>
      <c r="CA115" s="168"/>
      <c r="CB115" s="168"/>
      <c r="CC115" s="168"/>
      <c r="CD115" s="168"/>
      <c r="CE115" s="169"/>
      <c r="CF115" s="167" t="s">
        <v>559</v>
      </c>
      <c r="CG115" s="168"/>
      <c r="CH115" s="168"/>
      <c r="CI115" s="168"/>
      <c r="CJ115" s="168"/>
      <c r="CK115" s="168"/>
      <c r="CL115" s="168"/>
      <c r="CM115" s="168"/>
      <c r="CN115" s="168"/>
      <c r="CO115" s="168"/>
      <c r="CP115" s="168"/>
      <c r="CQ115" s="168"/>
      <c r="CR115" s="169"/>
      <c r="CS115" s="170"/>
      <c r="CT115" s="171"/>
      <c r="CU115" s="171"/>
      <c r="CV115" s="171"/>
      <c r="CW115" s="171"/>
      <c r="CX115" s="171"/>
      <c r="CY115" s="171"/>
      <c r="CZ115" s="171"/>
      <c r="DA115" s="171"/>
      <c r="DB115" s="171"/>
      <c r="DC115" s="171"/>
      <c r="DD115" s="171"/>
      <c r="DE115" s="172"/>
      <c r="DF115" s="173">
        <v>0</v>
      </c>
      <c r="DG115" s="174"/>
      <c r="DH115" s="174"/>
      <c r="DI115" s="174"/>
      <c r="DJ115" s="174"/>
      <c r="DK115" s="174"/>
      <c r="DL115" s="174"/>
      <c r="DM115" s="174"/>
      <c r="DN115" s="174"/>
      <c r="DO115" s="174"/>
      <c r="DP115" s="174"/>
      <c r="DQ115" s="174"/>
      <c r="DR115" s="175"/>
      <c r="DS115" s="173">
        <v>0</v>
      </c>
      <c r="DT115" s="174"/>
      <c r="DU115" s="174"/>
      <c r="DV115" s="174"/>
      <c r="DW115" s="174"/>
      <c r="DX115" s="174"/>
      <c r="DY115" s="174"/>
      <c r="DZ115" s="174"/>
      <c r="EA115" s="174"/>
      <c r="EB115" s="174"/>
      <c r="EC115" s="174"/>
      <c r="ED115" s="174"/>
      <c r="EE115" s="175"/>
      <c r="EF115" s="173">
        <v>0</v>
      </c>
      <c r="EG115" s="174"/>
      <c r="EH115" s="174"/>
      <c r="EI115" s="174"/>
      <c r="EJ115" s="174"/>
      <c r="EK115" s="174"/>
      <c r="EL115" s="174"/>
      <c r="EM115" s="174"/>
      <c r="EN115" s="174"/>
      <c r="EO115" s="174"/>
      <c r="EP115" s="174"/>
      <c r="EQ115" s="174"/>
      <c r="ER115" s="175"/>
      <c r="ES115" s="176" t="s">
        <v>74</v>
      </c>
      <c r="ET115" s="177"/>
      <c r="EU115" s="177"/>
      <c r="EV115" s="177"/>
      <c r="EW115" s="177"/>
      <c r="EX115" s="177"/>
      <c r="EY115" s="177"/>
      <c r="EZ115" s="177"/>
      <c r="FA115" s="177"/>
      <c r="FB115" s="177"/>
      <c r="FC115" s="177"/>
      <c r="FD115" s="177"/>
      <c r="FE115" s="178"/>
    </row>
    <row r="116" spans="1:161" s="50" customFormat="1" ht="12.75" customHeight="1" x14ac:dyDescent="0.2">
      <c r="A116" s="195" t="s">
        <v>381</v>
      </c>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223" t="s">
        <v>557</v>
      </c>
      <c r="BY116" s="223"/>
      <c r="BZ116" s="223"/>
      <c r="CA116" s="223"/>
      <c r="CB116" s="223"/>
      <c r="CC116" s="223"/>
      <c r="CD116" s="223"/>
      <c r="CE116" s="223"/>
      <c r="CF116" s="223" t="s">
        <v>287</v>
      </c>
      <c r="CG116" s="223"/>
      <c r="CH116" s="223"/>
      <c r="CI116" s="223"/>
      <c r="CJ116" s="223"/>
      <c r="CK116" s="223"/>
      <c r="CL116" s="223"/>
      <c r="CM116" s="223"/>
      <c r="CN116" s="223"/>
      <c r="CO116" s="223"/>
      <c r="CP116" s="223"/>
      <c r="CQ116" s="223"/>
      <c r="CR116" s="223"/>
      <c r="CS116" s="223" t="s">
        <v>383</v>
      </c>
      <c r="CT116" s="223"/>
      <c r="CU116" s="223"/>
      <c r="CV116" s="223"/>
      <c r="CW116" s="223"/>
      <c r="CX116" s="223"/>
      <c r="CY116" s="223"/>
      <c r="CZ116" s="223"/>
      <c r="DA116" s="223"/>
      <c r="DB116" s="223"/>
      <c r="DC116" s="223"/>
      <c r="DD116" s="223"/>
      <c r="DE116" s="223"/>
      <c r="DF116" s="182">
        <f>'справ.анал.таблица '!E119</f>
        <v>3693550.0999999996</v>
      </c>
      <c r="DG116" s="183"/>
      <c r="DH116" s="183"/>
      <c r="DI116" s="183"/>
      <c r="DJ116" s="183"/>
      <c r="DK116" s="183"/>
      <c r="DL116" s="183"/>
      <c r="DM116" s="183"/>
      <c r="DN116" s="183"/>
      <c r="DO116" s="183"/>
      <c r="DP116" s="183"/>
      <c r="DQ116" s="183"/>
      <c r="DR116" s="183"/>
      <c r="DS116" s="182">
        <f>'справ.анал.таблица '!K119</f>
        <v>3693550.06</v>
      </c>
      <c r="DT116" s="183"/>
      <c r="DU116" s="183"/>
      <c r="DV116" s="183"/>
      <c r="DW116" s="183"/>
      <c r="DX116" s="183"/>
      <c r="DY116" s="183"/>
      <c r="DZ116" s="183"/>
      <c r="EA116" s="183"/>
      <c r="EB116" s="183"/>
      <c r="EC116" s="183"/>
      <c r="ED116" s="183"/>
      <c r="EE116" s="183"/>
      <c r="EF116" s="182">
        <f>'справ.анал.таблица '!L119</f>
        <v>3693550.06</v>
      </c>
      <c r="EG116" s="183"/>
      <c r="EH116" s="183"/>
      <c r="EI116" s="183"/>
      <c r="EJ116" s="183"/>
      <c r="EK116" s="183"/>
      <c r="EL116" s="183"/>
      <c r="EM116" s="183"/>
      <c r="EN116" s="183"/>
      <c r="EO116" s="183"/>
      <c r="EP116" s="183"/>
      <c r="EQ116" s="183"/>
      <c r="ER116" s="183"/>
      <c r="ES116" s="185" t="s">
        <v>74</v>
      </c>
      <c r="ET116" s="185"/>
      <c r="EU116" s="185"/>
      <c r="EV116" s="185"/>
      <c r="EW116" s="185"/>
      <c r="EX116" s="185"/>
      <c r="EY116" s="185"/>
      <c r="EZ116" s="185"/>
      <c r="FA116" s="185"/>
      <c r="FB116" s="185"/>
      <c r="FC116" s="185"/>
      <c r="FD116" s="185"/>
      <c r="FE116" s="185"/>
    </row>
    <row r="117" spans="1:161" s="50" customFormat="1" ht="12.75" customHeight="1" x14ac:dyDescent="0.15">
      <c r="A117" s="195" t="s">
        <v>209</v>
      </c>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223" t="s">
        <v>208</v>
      </c>
      <c r="BY117" s="223"/>
      <c r="BZ117" s="223"/>
      <c r="CA117" s="223"/>
      <c r="CB117" s="223"/>
      <c r="CC117" s="223"/>
      <c r="CD117" s="223"/>
      <c r="CE117" s="223"/>
      <c r="CF117" s="223" t="s">
        <v>77</v>
      </c>
      <c r="CG117" s="223"/>
      <c r="CH117" s="223"/>
      <c r="CI117" s="223"/>
      <c r="CJ117" s="223"/>
      <c r="CK117" s="223"/>
      <c r="CL117" s="223"/>
      <c r="CM117" s="223"/>
      <c r="CN117" s="223"/>
      <c r="CO117" s="223"/>
      <c r="CP117" s="223"/>
      <c r="CQ117" s="223"/>
      <c r="CR117" s="223"/>
      <c r="CS117" s="223" t="s">
        <v>74</v>
      </c>
      <c r="CT117" s="223"/>
      <c r="CU117" s="223"/>
      <c r="CV117" s="223"/>
      <c r="CW117" s="223"/>
      <c r="CX117" s="223"/>
      <c r="CY117" s="223"/>
      <c r="CZ117" s="223"/>
      <c r="DA117" s="223"/>
      <c r="DB117" s="223"/>
      <c r="DC117" s="223"/>
      <c r="DD117" s="223"/>
      <c r="DE117" s="223"/>
      <c r="DF117" s="185">
        <f>DF119+DF120</f>
        <v>0</v>
      </c>
      <c r="DG117" s="185"/>
      <c r="DH117" s="185"/>
      <c r="DI117" s="185"/>
      <c r="DJ117" s="185"/>
      <c r="DK117" s="185"/>
      <c r="DL117" s="185"/>
      <c r="DM117" s="185"/>
      <c r="DN117" s="185"/>
      <c r="DO117" s="185"/>
      <c r="DP117" s="185"/>
      <c r="DQ117" s="185"/>
      <c r="DR117" s="185"/>
      <c r="DS117" s="185">
        <f>DS119+DS120</f>
        <v>0</v>
      </c>
      <c r="DT117" s="185"/>
      <c r="DU117" s="185"/>
      <c r="DV117" s="185"/>
      <c r="DW117" s="185"/>
      <c r="DX117" s="185"/>
      <c r="DY117" s="185"/>
      <c r="DZ117" s="185"/>
      <c r="EA117" s="185"/>
      <c r="EB117" s="185"/>
      <c r="EC117" s="185"/>
      <c r="ED117" s="185"/>
      <c r="EE117" s="185"/>
      <c r="EF117" s="185">
        <f>EF119+EF120</f>
        <v>0</v>
      </c>
      <c r="EG117" s="185"/>
      <c r="EH117" s="185"/>
      <c r="EI117" s="185"/>
      <c r="EJ117" s="185"/>
      <c r="EK117" s="185"/>
      <c r="EL117" s="185"/>
      <c r="EM117" s="185"/>
      <c r="EN117" s="185"/>
      <c r="EO117" s="185"/>
      <c r="EP117" s="185"/>
      <c r="EQ117" s="185"/>
      <c r="ER117" s="185"/>
      <c r="ES117" s="185" t="s">
        <v>74</v>
      </c>
      <c r="ET117" s="185"/>
      <c r="EU117" s="185"/>
      <c r="EV117" s="185"/>
      <c r="EW117" s="185"/>
      <c r="EX117" s="185"/>
      <c r="EY117" s="185"/>
      <c r="EZ117" s="185"/>
      <c r="FA117" s="185"/>
      <c r="FB117" s="185"/>
      <c r="FC117" s="185"/>
      <c r="FD117" s="185"/>
      <c r="FE117" s="185"/>
    </row>
    <row r="118" spans="1:161" ht="12.75" customHeight="1" x14ac:dyDescent="0.2">
      <c r="A118" s="224" t="s">
        <v>5</v>
      </c>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2"/>
      <c r="BY118" s="222"/>
      <c r="BZ118" s="222"/>
      <c r="CA118" s="222"/>
      <c r="CB118" s="222"/>
      <c r="CC118" s="222"/>
      <c r="CD118" s="222"/>
      <c r="CE118" s="222"/>
      <c r="CF118" s="222"/>
      <c r="CG118" s="222"/>
      <c r="CH118" s="222"/>
      <c r="CI118" s="222"/>
      <c r="CJ118" s="222"/>
      <c r="CK118" s="222"/>
      <c r="CL118" s="222"/>
      <c r="CM118" s="222"/>
      <c r="CN118" s="222"/>
      <c r="CO118" s="222"/>
      <c r="CP118" s="222"/>
      <c r="CQ118" s="222"/>
      <c r="CR118" s="222"/>
      <c r="CS118" s="222"/>
      <c r="CT118" s="222"/>
      <c r="CU118" s="222"/>
      <c r="CV118" s="222"/>
      <c r="CW118" s="222"/>
      <c r="CX118" s="222"/>
      <c r="CY118" s="222"/>
      <c r="CZ118" s="222"/>
      <c r="DA118" s="222"/>
      <c r="DB118" s="222"/>
      <c r="DC118" s="222"/>
      <c r="DD118" s="222"/>
      <c r="DE118" s="222"/>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t="s">
        <v>74</v>
      </c>
      <c r="ET118" s="183"/>
      <c r="EU118" s="183"/>
      <c r="EV118" s="183"/>
      <c r="EW118" s="183"/>
      <c r="EX118" s="183"/>
      <c r="EY118" s="183"/>
      <c r="EZ118" s="183"/>
      <c r="FA118" s="183"/>
      <c r="FB118" s="183"/>
      <c r="FC118" s="183"/>
      <c r="FD118" s="183"/>
      <c r="FE118" s="183"/>
    </row>
    <row r="119" spans="1:161" ht="12.75" customHeight="1" x14ac:dyDescent="0.2">
      <c r="A119" s="224" t="s">
        <v>560</v>
      </c>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2" t="s">
        <v>211</v>
      </c>
      <c r="BY119" s="222"/>
      <c r="BZ119" s="222"/>
      <c r="CA119" s="222"/>
      <c r="CB119" s="222"/>
      <c r="CC119" s="222"/>
      <c r="CD119" s="222"/>
      <c r="CE119" s="222"/>
      <c r="CF119" s="222" t="s">
        <v>77</v>
      </c>
      <c r="CG119" s="222"/>
      <c r="CH119" s="222"/>
      <c r="CI119" s="222"/>
      <c r="CJ119" s="222"/>
      <c r="CK119" s="222"/>
      <c r="CL119" s="222"/>
      <c r="CM119" s="222"/>
      <c r="CN119" s="222"/>
      <c r="CO119" s="222"/>
      <c r="CP119" s="222"/>
      <c r="CQ119" s="222"/>
      <c r="CR119" s="222"/>
      <c r="CS119" s="222" t="s">
        <v>78</v>
      </c>
      <c r="CT119" s="222"/>
      <c r="CU119" s="222"/>
      <c r="CV119" s="222"/>
      <c r="CW119" s="222"/>
      <c r="CX119" s="222"/>
      <c r="CY119" s="222"/>
      <c r="CZ119" s="222"/>
      <c r="DA119" s="222"/>
      <c r="DB119" s="222"/>
      <c r="DC119" s="222"/>
      <c r="DD119" s="222"/>
      <c r="DE119" s="222"/>
      <c r="DF119" s="182">
        <f>'справ.анал.таблица '!E122</f>
        <v>0</v>
      </c>
      <c r="DG119" s="183"/>
      <c r="DH119" s="183"/>
      <c r="DI119" s="183"/>
      <c r="DJ119" s="183"/>
      <c r="DK119" s="183"/>
      <c r="DL119" s="183"/>
      <c r="DM119" s="183"/>
      <c r="DN119" s="183"/>
      <c r="DO119" s="183"/>
      <c r="DP119" s="183"/>
      <c r="DQ119" s="183"/>
      <c r="DR119" s="183"/>
      <c r="DS119" s="182">
        <f>'справ.анал.таблица '!K122</f>
        <v>0</v>
      </c>
      <c r="DT119" s="183"/>
      <c r="DU119" s="183"/>
      <c r="DV119" s="183"/>
      <c r="DW119" s="183"/>
      <c r="DX119" s="183"/>
      <c r="DY119" s="183"/>
      <c r="DZ119" s="183"/>
      <c r="EA119" s="183"/>
      <c r="EB119" s="183"/>
      <c r="EC119" s="183"/>
      <c r="ED119" s="183"/>
      <c r="EE119" s="183"/>
      <c r="EF119" s="182">
        <f>'справ.анал.таблица '!X122</f>
        <v>0</v>
      </c>
      <c r="EG119" s="183"/>
      <c r="EH119" s="183"/>
      <c r="EI119" s="183"/>
      <c r="EJ119" s="183"/>
      <c r="EK119" s="183"/>
      <c r="EL119" s="183"/>
      <c r="EM119" s="183"/>
      <c r="EN119" s="183"/>
      <c r="EO119" s="183"/>
      <c r="EP119" s="183"/>
      <c r="EQ119" s="183"/>
      <c r="ER119" s="183"/>
      <c r="ES119" s="183" t="s">
        <v>74</v>
      </c>
      <c r="ET119" s="183"/>
      <c r="EU119" s="183"/>
      <c r="EV119" s="183"/>
      <c r="EW119" s="183"/>
      <c r="EX119" s="183"/>
      <c r="EY119" s="183"/>
      <c r="EZ119" s="183"/>
      <c r="FA119" s="183"/>
      <c r="FB119" s="183"/>
      <c r="FC119" s="183"/>
      <c r="FD119" s="183"/>
      <c r="FE119" s="183"/>
    </row>
    <row r="120" spans="1:161" ht="26.25" customHeight="1" x14ac:dyDescent="0.2">
      <c r="A120" s="224" t="s">
        <v>561</v>
      </c>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2" t="s">
        <v>212</v>
      </c>
      <c r="BY120" s="222"/>
      <c r="BZ120" s="222"/>
      <c r="CA120" s="222"/>
      <c r="CB120" s="222"/>
      <c r="CC120" s="222"/>
      <c r="CD120" s="222"/>
      <c r="CE120" s="222"/>
      <c r="CF120" s="222" t="s">
        <v>77</v>
      </c>
      <c r="CG120" s="222"/>
      <c r="CH120" s="222"/>
      <c r="CI120" s="222"/>
      <c r="CJ120" s="222"/>
      <c r="CK120" s="222"/>
      <c r="CL120" s="222"/>
      <c r="CM120" s="222"/>
      <c r="CN120" s="222"/>
      <c r="CO120" s="222"/>
      <c r="CP120" s="222"/>
      <c r="CQ120" s="222"/>
      <c r="CR120" s="222"/>
      <c r="CS120" s="222" t="s">
        <v>79</v>
      </c>
      <c r="CT120" s="222"/>
      <c r="CU120" s="222"/>
      <c r="CV120" s="222"/>
      <c r="CW120" s="222"/>
      <c r="CX120" s="222"/>
      <c r="CY120" s="222"/>
      <c r="CZ120" s="222"/>
      <c r="DA120" s="222"/>
      <c r="DB120" s="222"/>
      <c r="DC120" s="222"/>
      <c r="DD120" s="222"/>
      <c r="DE120" s="222"/>
      <c r="DF120" s="182">
        <f>'справ.анал.таблица '!E123</f>
        <v>0</v>
      </c>
      <c r="DG120" s="183"/>
      <c r="DH120" s="183"/>
      <c r="DI120" s="183"/>
      <c r="DJ120" s="183"/>
      <c r="DK120" s="183"/>
      <c r="DL120" s="183"/>
      <c r="DM120" s="183"/>
      <c r="DN120" s="183"/>
      <c r="DO120" s="183"/>
      <c r="DP120" s="183"/>
      <c r="DQ120" s="183"/>
      <c r="DR120" s="183"/>
      <c r="DS120" s="182">
        <f>'справ.анал.таблица '!K123</f>
        <v>0</v>
      </c>
      <c r="DT120" s="183"/>
      <c r="DU120" s="183"/>
      <c r="DV120" s="183"/>
      <c r="DW120" s="183"/>
      <c r="DX120" s="183"/>
      <c r="DY120" s="183"/>
      <c r="DZ120" s="183"/>
      <c r="EA120" s="183"/>
      <c r="EB120" s="183"/>
      <c r="EC120" s="183"/>
      <c r="ED120" s="183"/>
      <c r="EE120" s="183"/>
      <c r="EF120" s="182">
        <f>'справ.анал.таблица '!X123</f>
        <v>0</v>
      </c>
      <c r="EG120" s="183"/>
      <c r="EH120" s="183"/>
      <c r="EI120" s="183"/>
      <c r="EJ120" s="183"/>
      <c r="EK120" s="183"/>
      <c r="EL120" s="183"/>
      <c r="EM120" s="183"/>
      <c r="EN120" s="183"/>
      <c r="EO120" s="183"/>
      <c r="EP120" s="183"/>
      <c r="EQ120" s="183"/>
      <c r="ER120" s="183"/>
      <c r="ES120" s="183" t="s">
        <v>74</v>
      </c>
      <c r="ET120" s="183"/>
      <c r="EU120" s="183"/>
      <c r="EV120" s="183"/>
      <c r="EW120" s="183"/>
      <c r="EX120" s="183"/>
      <c r="EY120" s="183"/>
      <c r="EZ120" s="183"/>
      <c r="FA120" s="183"/>
      <c r="FB120" s="183"/>
      <c r="FC120" s="183"/>
      <c r="FD120" s="183"/>
      <c r="FE120" s="183"/>
    </row>
    <row r="121" spans="1:161" s="121" customFormat="1" ht="16.5" customHeight="1" x14ac:dyDescent="0.2">
      <c r="A121" s="164" t="s">
        <v>562</v>
      </c>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c r="BH121" s="165"/>
      <c r="BI121" s="165"/>
      <c r="BJ121" s="165"/>
      <c r="BK121" s="165"/>
      <c r="BL121" s="165"/>
      <c r="BM121" s="165"/>
      <c r="BN121" s="165"/>
      <c r="BO121" s="165"/>
      <c r="BP121" s="165"/>
      <c r="BQ121" s="165"/>
      <c r="BR121" s="165"/>
      <c r="BS121" s="165"/>
      <c r="BT121" s="165"/>
      <c r="BU121" s="165"/>
      <c r="BV121" s="165"/>
      <c r="BW121" s="166"/>
      <c r="BX121" s="167" t="s">
        <v>563</v>
      </c>
      <c r="BY121" s="168"/>
      <c r="BZ121" s="168"/>
      <c r="CA121" s="168"/>
      <c r="CB121" s="168"/>
      <c r="CC121" s="168"/>
      <c r="CD121" s="168"/>
      <c r="CE121" s="169"/>
      <c r="CF121" s="167" t="s">
        <v>564</v>
      </c>
      <c r="CG121" s="168"/>
      <c r="CH121" s="168"/>
      <c r="CI121" s="168"/>
      <c r="CJ121" s="168"/>
      <c r="CK121" s="168"/>
      <c r="CL121" s="168"/>
      <c r="CM121" s="168"/>
      <c r="CN121" s="168"/>
      <c r="CO121" s="168"/>
      <c r="CP121" s="168"/>
      <c r="CQ121" s="168"/>
      <c r="CR121" s="169"/>
      <c r="CS121" s="170"/>
      <c r="CT121" s="171"/>
      <c r="CU121" s="171"/>
      <c r="CV121" s="171"/>
      <c r="CW121" s="171"/>
      <c r="CX121" s="171"/>
      <c r="CY121" s="171"/>
      <c r="CZ121" s="171"/>
      <c r="DA121" s="171"/>
      <c r="DB121" s="171"/>
      <c r="DC121" s="171"/>
      <c r="DD121" s="171"/>
      <c r="DE121" s="172"/>
      <c r="DF121" s="173">
        <v>0</v>
      </c>
      <c r="DG121" s="174"/>
      <c r="DH121" s="174"/>
      <c r="DI121" s="174"/>
      <c r="DJ121" s="174"/>
      <c r="DK121" s="174"/>
      <c r="DL121" s="174"/>
      <c r="DM121" s="174"/>
      <c r="DN121" s="174"/>
      <c r="DO121" s="174"/>
      <c r="DP121" s="174"/>
      <c r="DQ121" s="174"/>
      <c r="DR121" s="175"/>
      <c r="DS121" s="173">
        <v>0</v>
      </c>
      <c r="DT121" s="174"/>
      <c r="DU121" s="174"/>
      <c r="DV121" s="174"/>
      <c r="DW121" s="174"/>
      <c r="DX121" s="174"/>
      <c r="DY121" s="174"/>
      <c r="DZ121" s="174"/>
      <c r="EA121" s="174"/>
      <c r="EB121" s="174"/>
      <c r="EC121" s="174"/>
      <c r="ED121" s="174"/>
      <c r="EE121" s="175"/>
      <c r="EF121" s="173">
        <v>0</v>
      </c>
      <c r="EG121" s="174"/>
      <c r="EH121" s="174"/>
      <c r="EI121" s="174"/>
      <c r="EJ121" s="174"/>
      <c r="EK121" s="174"/>
      <c r="EL121" s="174"/>
      <c r="EM121" s="174"/>
      <c r="EN121" s="174"/>
      <c r="EO121" s="174"/>
      <c r="EP121" s="174"/>
      <c r="EQ121" s="174"/>
      <c r="ER121" s="175"/>
      <c r="ES121" s="176" t="s">
        <v>74</v>
      </c>
      <c r="ET121" s="177"/>
      <c r="EU121" s="177"/>
      <c r="EV121" s="177"/>
      <c r="EW121" s="177"/>
      <c r="EX121" s="177"/>
      <c r="EY121" s="177"/>
      <c r="EZ121" s="177"/>
      <c r="FA121" s="177"/>
      <c r="FB121" s="177"/>
      <c r="FC121" s="177"/>
      <c r="FD121" s="177"/>
      <c r="FE121" s="178"/>
    </row>
    <row r="122" spans="1:161" ht="12.75" customHeight="1" x14ac:dyDescent="0.2">
      <c r="A122" s="196" t="s">
        <v>459</v>
      </c>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223" t="s">
        <v>213</v>
      </c>
      <c r="BY122" s="223"/>
      <c r="BZ122" s="223"/>
      <c r="CA122" s="223"/>
      <c r="CB122" s="223"/>
      <c r="CC122" s="223"/>
      <c r="CD122" s="223"/>
      <c r="CE122" s="223"/>
      <c r="CF122" s="223" t="s">
        <v>253</v>
      </c>
      <c r="CG122" s="223"/>
      <c r="CH122" s="223"/>
      <c r="CI122" s="223"/>
      <c r="CJ122" s="223"/>
      <c r="CK122" s="223"/>
      <c r="CL122" s="223"/>
      <c r="CM122" s="223"/>
      <c r="CN122" s="223"/>
      <c r="CO122" s="223"/>
      <c r="CP122" s="223"/>
      <c r="CQ122" s="223"/>
      <c r="CR122" s="223"/>
      <c r="CS122" s="222" t="s">
        <v>74</v>
      </c>
      <c r="CT122" s="222"/>
      <c r="CU122" s="222"/>
      <c r="CV122" s="222"/>
      <c r="CW122" s="222"/>
      <c r="CX122" s="222"/>
      <c r="CY122" s="222"/>
      <c r="CZ122" s="222"/>
      <c r="DA122" s="222"/>
      <c r="DB122" s="222"/>
      <c r="DC122" s="222"/>
      <c r="DD122" s="222"/>
      <c r="DE122" s="222"/>
      <c r="DF122" s="183">
        <f>DF123+DF124+DF125</f>
        <v>0</v>
      </c>
      <c r="DG122" s="183"/>
      <c r="DH122" s="183"/>
      <c r="DI122" s="183"/>
      <c r="DJ122" s="183"/>
      <c r="DK122" s="183"/>
      <c r="DL122" s="183"/>
      <c r="DM122" s="183"/>
      <c r="DN122" s="183"/>
      <c r="DO122" s="183"/>
      <c r="DP122" s="183"/>
      <c r="DQ122" s="183"/>
      <c r="DR122" s="183"/>
      <c r="DS122" s="183">
        <f>DS123+DS124+DS125</f>
        <v>0</v>
      </c>
      <c r="DT122" s="183"/>
      <c r="DU122" s="183"/>
      <c r="DV122" s="183"/>
      <c r="DW122" s="183"/>
      <c r="DX122" s="183"/>
      <c r="DY122" s="183"/>
      <c r="DZ122" s="183"/>
      <c r="EA122" s="183"/>
      <c r="EB122" s="183"/>
      <c r="EC122" s="183"/>
      <c r="ED122" s="183"/>
      <c r="EE122" s="183"/>
      <c r="EF122" s="183">
        <f>EF123+EF124+EF125</f>
        <v>0</v>
      </c>
      <c r="EG122" s="183"/>
      <c r="EH122" s="183"/>
      <c r="EI122" s="183"/>
      <c r="EJ122" s="183"/>
      <c r="EK122" s="183"/>
      <c r="EL122" s="183"/>
      <c r="EM122" s="183"/>
      <c r="EN122" s="183"/>
      <c r="EO122" s="183"/>
      <c r="EP122" s="183"/>
      <c r="EQ122" s="183"/>
      <c r="ER122" s="183"/>
      <c r="ES122" s="183" t="s">
        <v>74</v>
      </c>
      <c r="ET122" s="183"/>
      <c r="EU122" s="183"/>
      <c r="EV122" s="183"/>
      <c r="EW122" s="183"/>
      <c r="EX122" s="183"/>
      <c r="EY122" s="183"/>
      <c r="EZ122" s="183"/>
      <c r="FA122" s="183"/>
      <c r="FB122" s="183"/>
      <c r="FC122" s="183"/>
      <c r="FD122" s="183"/>
      <c r="FE122" s="183"/>
    </row>
    <row r="123" spans="1:161" ht="22.5" customHeight="1" x14ac:dyDescent="0.2">
      <c r="A123" s="224" t="s">
        <v>393</v>
      </c>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2" t="s">
        <v>214</v>
      </c>
      <c r="BY123" s="222"/>
      <c r="BZ123" s="222"/>
      <c r="CA123" s="222"/>
      <c r="CB123" s="222"/>
      <c r="CC123" s="222"/>
      <c r="CD123" s="222"/>
      <c r="CE123" s="222"/>
      <c r="CF123" s="222" t="s">
        <v>118</v>
      </c>
      <c r="CG123" s="222"/>
      <c r="CH123" s="222"/>
      <c r="CI123" s="222"/>
      <c r="CJ123" s="222"/>
      <c r="CK123" s="222"/>
      <c r="CL123" s="222"/>
      <c r="CM123" s="222"/>
      <c r="CN123" s="222"/>
      <c r="CO123" s="222"/>
      <c r="CP123" s="222"/>
      <c r="CQ123" s="222"/>
      <c r="CR123" s="222"/>
      <c r="CS123" s="222" t="s">
        <v>395</v>
      </c>
      <c r="CT123" s="222"/>
      <c r="CU123" s="222"/>
      <c r="CV123" s="222"/>
      <c r="CW123" s="222"/>
      <c r="CX123" s="222"/>
      <c r="CY123" s="222"/>
      <c r="CZ123" s="222"/>
      <c r="DA123" s="222"/>
      <c r="DB123" s="222"/>
      <c r="DC123" s="222"/>
      <c r="DD123" s="222"/>
      <c r="DE123" s="222"/>
      <c r="DF123" s="182">
        <f>'справ.анал.таблица '!E127</f>
        <v>0</v>
      </c>
      <c r="DG123" s="183"/>
      <c r="DH123" s="183"/>
      <c r="DI123" s="183"/>
      <c r="DJ123" s="183"/>
      <c r="DK123" s="183"/>
      <c r="DL123" s="183"/>
      <c r="DM123" s="183"/>
      <c r="DN123" s="183"/>
      <c r="DO123" s="183"/>
      <c r="DP123" s="183"/>
      <c r="DQ123" s="183"/>
      <c r="DR123" s="183"/>
      <c r="DS123" s="182">
        <f>'справ.анал.таблица '!K127</f>
        <v>0</v>
      </c>
      <c r="DT123" s="183"/>
      <c r="DU123" s="183"/>
      <c r="DV123" s="183"/>
      <c r="DW123" s="183"/>
      <c r="DX123" s="183"/>
      <c r="DY123" s="183"/>
      <c r="DZ123" s="183"/>
      <c r="EA123" s="183"/>
      <c r="EB123" s="183"/>
      <c r="EC123" s="183"/>
      <c r="ED123" s="183"/>
      <c r="EE123" s="183"/>
      <c r="EF123" s="182">
        <f>'справ.анал.таблица '!X127</f>
        <v>0</v>
      </c>
      <c r="EG123" s="183"/>
      <c r="EH123" s="183"/>
      <c r="EI123" s="183"/>
      <c r="EJ123" s="183"/>
      <c r="EK123" s="183"/>
      <c r="EL123" s="183"/>
      <c r="EM123" s="183"/>
      <c r="EN123" s="183"/>
      <c r="EO123" s="183"/>
      <c r="EP123" s="183"/>
      <c r="EQ123" s="183"/>
      <c r="ER123" s="183"/>
      <c r="ES123" s="183" t="s">
        <v>74</v>
      </c>
      <c r="ET123" s="183"/>
      <c r="EU123" s="183"/>
      <c r="EV123" s="183"/>
      <c r="EW123" s="183"/>
      <c r="EX123" s="183"/>
      <c r="EY123" s="183"/>
      <c r="EZ123" s="183"/>
      <c r="FA123" s="183"/>
      <c r="FB123" s="183"/>
      <c r="FC123" s="183"/>
      <c r="FD123" s="183"/>
      <c r="FE123" s="183"/>
    </row>
    <row r="124" spans="1:161" ht="12.75" customHeight="1" x14ac:dyDescent="0.2">
      <c r="A124" s="224" t="s">
        <v>116</v>
      </c>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2" t="s">
        <v>215</v>
      </c>
      <c r="BY124" s="222"/>
      <c r="BZ124" s="222"/>
      <c r="CA124" s="222"/>
      <c r="CB124" s="222"/>
      <c r="CC124" s="222"/>
      <c r="CD124" s="222"/>
      <c r="CE124" s="222"/>
      <c r="CF124" s="222" t="s">
        <v>118</v>
      </c>
      <c r="CG124" s="222"/>
      <c r="CH124" s="222"/>
      <c r="CI124" s="222"/>
      <c r="CJ124" s="222"/>
      <c r="CK124" s="222"/>
      <c r="CL124" s="222"/>
      <c r="CM124" s="222"/>
      <c r="CN124" s="222"/>
      <c r="CO124" s="222"/>
      <c r="CP124" s="222"/>
      <c r="CQ124" s="222"/>
      <c r="CR124" s="222"/>
      <c r="CS124" s="222" t="s">
        <v>395</v>
      </c>
      <c r="CT124" s="222"/>
      <c r="CU124" s="222"/>
      <c r="CV124" s="222"/>
      <c r="CW124" s="222"/>
      <c r="CX124" s="222"/>
      <c r="CY124" s="222"/>
      <c r="CZ124" s="222"/>
      <c r="DA124" s="222"/>
      <c r="DB124" s="222"/>
      <c r="DC124" s="222"/>
      <c r="DD124" s="222"/>
      <c r="DE124" s="222"/>
      <c r="DF124" s="182">
        <f>'справ.анал.таблица '!E128</f>
        <v>0</v>
      </c>
      <c r="DG124" s="183"/>
      <c r="DH124" s="183"/>
      <c r="DI124" s="183"/>
      <c r="DJ124" s="183"/>
      <c r="DK124" s="183"/>
      <c r="DL124" s="183"/>
      <c r="DM124" s="183"/>
      <c r="DN124" s="183"/>
      <c r="DO124" s="183"/>
      <c r="DP124" s="183"/>
      <c r="DQ124" s="183"/>
      <c r="DR124" s="183"/>
      <c r="DS124" s="182">
        <f>'справ.анал.таблица '!K128</f>
        <v>0</v>
      </c>
      <c r="DT124" s="183"/>
      <c r="DU124" s="183"/>
      <c r="DV124" s="183"/>
      <c r="DW124" s="183"/>
      <c r="DX124" s="183"/>
      <c r="DY124" s="183"/>
      <c r="DZ124" s="183"/>
      <c r="EA124" s="183"/>
      <c r="EB124" s="183"/>
      <c r="EC124" s="183"/>
      <c r="ED124" s="183"/>
      <c r="EE124" s="183"/>
      <c r="EF124" s="182">
        <f>'справ.анал.таблица '!X128</f>
        <v>0</v>
      </c>
      <c r="EG124" s="183"/>
      <c r="EH124" s="183"/>
      <c r="EI124" s="183"/>
      <c r="EJ124" s="183"/>
      <c r="EK124" s="183"/>
      <c r="EL124" s="183"/>
      <c r="EM124" s="183"/>
      <c r="EN124" s="183"/>
      <c r="EO124" s="183"/>
      <c r="EP124" s="183"/>
      <c r="EQ124" s="183"/>
      <c r="ER124" s="183"/>
      <c r="ES124" s="183" t="s">
        <v>74</v>
      </c>
      <c r="ET124" s="183"/>
      <c r="EU124" s="183"/>
      <c r="EV124" s="183"/>
      <c r="EW124" s="183"/>
      <c r="EX124" s="183"/>
      <c r="EY124" s="183"/>
      <c r="EZ124" s="183"/>
      <c r="FA124" s="183"/>
      <c r="FB124" s="183"/>
      <c r="FC124" s="183"/>
      <c r="FD124" s="183"/>
      <c r="FE124" s="183"/>
    </row>
    <row r="125" spans="1:161" ht="12.75" customHeight="1" x14ac:dyDescent="0.2">
      <c r="A125" s="224" t="s">
        <v>117</v>
      </c>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2" t="s">
        <v>216</v>
      </c>
      <c r="BY125" s="222"/>
      <c r="BZ125" s="222"/>
      <c r="CA125" s="222"/>
      <c r="CB125" s="222"/>
      <c r="CC125" s="222"/>
      <c r="CD125" s="222"/>
      <c r="CE125" s="222"/>
      <c r="CF125" s="222" t="s">
        <v>118</v>
      </c>
      <c r="CG125" s="222"/>
      <c r="CH125" s="222"/>
      <c r="CI125" s="222"/>
      <c r="CJ125" s="222"/>
      <c r="CK125" s="222"/>
      <c r="CL125" s="222"/>
      <c r="CM125" s="222"/>
      <c r="CN125" s="222"/>
      <c r="CO125" s="222"/>
      <c r="CP125" s="222"/>
      <c r="CQ125" s="222"/>
      <c r="CR125" s="222"/>
      <c r="CS125" s="222" t="s">
        <v>395</v>
      </c>
      <c r="CT125" s="222"/>
      <c r="CU125" s="222"/>
      <c r="CV125" s="222"/>
      <c r="CW125" s="222"/>
      <c r="CX125" s="222"/>
      <c r="CY125" s="222"/>
      <c r="CZ125" s="222"/>
      <c r="DA125" s="222"/>
      <c r="DB125" s="222"/>
      <c r="DC125" s="222"/>
      <c r="DD125" s="222"/>
      <c r="DE125" s="222"/>
      <c r="DF125" s="182">
        <f>'справ.анал.таблица '!E129</f>
        <v>0</v>
      </c>
      <c r="DG125" s="183"/>
      <c r="DH125" s="183"/>
      <c r="DI125" s="183"/>
      <c r="DJ125" s="183"/>
      <c r="DK125" s="183"/>
      <c r="DL125" s="183"/>
      <c r="DM125" s="183"/>
      <c r="DN125" s="183"/>
      <c r="DO125" s="183"/>
      <c r="DP125" s="183"/>
      <c r="DQ125" s="183"/>
      <c r="DR125" s="183"/>
      <c r="DS125" s="182">
        <f>'справ.анал.таблица '!K129</f>
        <v>0</v>
      </c>
      <c r="DT125" s="183"/>
      <c r="DU125" s="183"/>
      <c r="DV125" s="183"/>
      <c r="DW125" s="183"/>
      <c r="DX125" s="183"/>
      <c r="DY125" s="183"/>
      <c r="DZ125" s="183"/>
      <c r="EA125" s="183"/>
      <c r="EB125" s="183"/>
      <c r="EC125" s="183"/>
      <c r="ED125" s="183"/>
      <c r="EE125" s="183"/>
      <c r="EF125" s="182">
        <f>'справ.анал.таблица '!X129</f>
        <v>0</v>
      </c>
      <c r="EG125" s="183"/>
      <c r="EH125" s="183"/>
      <c r="EI125" s="183"/>
      <c r="EJ125" s="183"/>
      <c r="EK125" s="183"/>
      <c r="EL125" s="183"/>
      <c r="EM125" s="183"/>
      <c r="EN125" s="183"/>
      <c r="EO125" s="183"/>
      <c r="EP125" s="183"/>
      <c r="EQ125" s="183"/>
      <c r="ER125" s="183"/>
      <c r="ES125" s="183" t="s">
        <v>74</v>
      </c>
      <c r="ET125" s="183"/>
      <c r="EU125" s="183"/>
      <c r="EV125" s="183"/>
      <c r="EW125" s="183"/>
      <c r="EX125" s="183"/>
      <c r="EY125" s="183"/>
      <c r="EZ125" s="183"/>
      <c r="FA125" s="183"/>
      <c r="FB125" s="183"/>
      <c r="FC125" s="183"/>
      <c r="FD125" s="183"/>
      <c r="FE125" s="183"/>
    </row>
    <row r="126" spans="1:161" ht="12.75" customHeight="1" x14ac:dyDescent="0.2">
      <c r="A126" s="196" t="s">
        <v>460</v>
      </c>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223" t="s">
        <v>217</v>
      </c>
      <c r="BY126" s="223"/>
      <c r="BZ126" s="223"/>
      <c r="CA126" s="223"/>
      <c r="CB126" s="223"/>
      <c r="CC126" s="223"/>
      <c r="CD126" s="223"/>
      <c r="CE126" s="223"/>
      <c r="CF126" s="223" t="s">
        <v>74</v>
      </c>
      <c r="CG126" s="223"/>
      <c r="CH126" s="223"/>
      <c r="CI126" s="223"/>
      <c r="CJ126" s="223"/>
      <c r="CK126" s="223"/>
      <c r="CL126" s="223"/>
      <c r="CM126" s="223"/>
      <c r="CN126" s="223"/>
      <c r="CO126" s="223"/>
      <c r="CP126" s="223"/>
      <c r="CQ126" s="223"/>
      <c r="CR126" s="223"/>
      <c r="CS126" s="222" t="s">
        <v>74</v>
      </c>
      <c r="CT126" s="222"/>
      <c r="CU126" s="222"/>
      <c r="CV126" s="222"/>
      <c r="CW126" s="222"/>
      <c r="CX126" s="222"/>
      <c r="CY126" s="222"/>
      <c r="CZ126" s="222"/>
      <c r="DA126" s="222"/>
      <c r="DB126" s="222"/>
      <c r="DC126" s="222"/>
      <c r="DD126" s="222"/>
      <c r="DE126" s="222"/>
      <c r="DF126" s="183">
        <f>DF127+DF128</f>
        <v>0</v>
      </c>
      <c r="DG126" s="183"/>
      <c r="DH126" s="183"/>
      <c r="DI126" s="183"/>
      <c r="DJ126" s="183"/>
      <c r="DK126" s="183"/>
      <c r="DL126" s="183"/>
      <c r="DM126" s="183"/>
      <c r="DN126" s="183"/>
      <c r="DO126" s="183"/>
      <c r="DP126" s="183"/>
      <c r="DQ126" s="183"/>
      <c r="DR126" s="183"/>
      <c r="DS126" s="183">
        <f>DS127+DS128</f>
        <v>0</v>
      </c>
      <c r="DT126" s="183"/>
      <c r="DU126" s="183"/>
      <c r="DV126" s="183"/>
      <c r="DW126" s="183"/>
      <c r="DX126" s="183"/>
      <c r="DY126" s="183"/>
      <c r="DZ126" s="183"/>
      <c r="EA126" s="183"/>
      <c r="EB126" s="183"/>
      <c r="EC126" s="183"/>
      <c r="ED126" s="183"/>
      <c r="EE126" s="183"/>
      <c r="EF126" s="183">
        <f>EF127+EF128</f>
        <v>0</v>
      </c>
      <c r="EG126" s="183"/>
      <c r="EH126" s="183"/>
      <c r="EI126" s="183"/>
      <c r="EJ126" s="183"/>
      <c r="EK126" s="183"/>
      <c r="EL126" s="183"/>
      <c r="EM126" s="183"/>
      <c r="EN126" s="183"/>
      <c r="EO126" s="183"/>
      <c r="EP126" s="183"/>
      <c r="EQ126" s="183"/>
      <c r="ER126" s="183"/>
      <c r="ES126" s="183" t="s">
        <v>74</v>
      </c>
      <c r="ET126" s="183"/>
      <c r="EU126" s="183"/>
      <c r="EV126" s="183"/>
      <c r="EW126" s="183"/>
      <c r="EX126" s="183"/>
      <c r="EY126" s="183"/>
      <c r="EZ126" s="183"/>
      <c r="FA126" s="183"/>
      <c r="FB126" s="183"/>
      <c r="FC126" s="183"/>
      <c r="FD126" s="183"/>
      <c r="FE126" s="183"/>
    </row>
    <row r="127" spans="1:161" ht="22.5" customHeight="1" x14ac:dyDescent="0.2">
      <c r="A127" s="224" t="s">
        <v>565</v>
      </c>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2" t="s">
        <v>254</v>
      </c>
      <c r="BY127" s="222"/>
      <c r="BZ127" s="222"/>
      <c r="CA127" s="222"/>
      <c r="CB127" s="222"/>
      <c r="CC127" s="222"/>
      <c r="CD127" s="222"/>
      <c r="CE127" s="222"/>
      <c r="CF127" s="222" t="s">
        <v>282</v>
      </c>
      <c r="CG127" s="222"/>
      <c r="CH127" s="222"/>
      <c r="CI127" s="222"/>
      <c r="CJ127" s="222"/>
      <c r="CK127" s="222"/>
      <c r="CL127" s="222"/>
      <c r="CM127" s="222"/>
      <c r="CN127" s="222"/>
      <c r="CO127" s="222"/>
      <c r="CP127" s="222"/>
      <c r="CQ127" s="222"/>
      <c r="CR127" s="222"/>
      <c r="CS127" s="222" t="s">
        <v>255</v>
      </c>
      <c r="CT127" s="222"/>
      <c r="CU127" s="222"/>
      <c r="CV127" s="222"/>
      <c r="CW127" s="222"/>
      <c r="CX127" s="222"/>
      <c r="CY127" s="222"/>
      <c r="CZ127" s="222"/>
      <c r="DA127" s="222"/>
      <c r="DB127" s="222"/>
      <c r="DC127" s="222"/>
      <c r="DD127" s="222"/>
      <c r="DE127" s="222"/>
      <c r="DF127" s="182">
        <f>'справ.анал.таблица '!E132</f>
        <v>0</v>
      </c>
      <c r="DG127" s="183"/>
      <c r="DH127" s="183"/>
      <c r="DI127" s="183"/>
      <c r="DJ127" s="183"/>
      <c r="DK127" s="183"/>
      <c r="DL127" s="183"/>
      <c r="DM127" s="183"/>
      <c r="DN127" s="183"/>
      <c r="DO127" s="183"/>
      <c r="DP127" s="183"/>
      <c r="DQ127" s="183"/>
      <c r="DR127" s="183"/>
      <c r="DS127" s="182">
        <f>'справ.анал.таблица '!K132</f>
        <v>0</v>
      </c>
      <c r="DT127" s="183"/>
      <c r="DU127" s="183"/>
      <c r="DV127" s="183"/>
      <c r="DW127" s="183"/>
      <c r="DX127" s="183"/>
      <c r="DY127" s="183"/>
      <c r="DZ127" s="183"/>
      <c r="EA127" s="183"/>
      <c r="EB127" s="183"/>
      <c r="EC127" s="183"/>
      <c r="ED127" s="183"/>
      <c r="EE127" s="183"/>
      <c r="EF127" s="182">
        <f>'справ.анал.таблица '!X132</f>
        <v>0</v>
      </c>
      <c r="EG127" s="183"/>
      <c r="EH127" s="183"/>
      <c r="EI127" s="183"/>
      <c r="EJ127" s="183"/>
      <c r="EK127" s="183"/>
      <c r="EL127" s="183"/>
      <c r="EM127" s="183"/>
      <c r="EN127" s="183"/>
      <c r="EO127" s="183"/>
      <c r="EP127" s="183"/>
      <c r="EQ127" s="183"/>
      <c r="ER127" s="183"/>
      <c r="ES127" s="183" t="s">
        <v>74</v>
      </c>
      <c r="ET127" s="183"/>
      <c r="EU127" s="183"/>
      <c r="EV127" s="183"/>
      <c r="EW127" s="183"/>
      <c r="EX127" s="183"/>
      <c r="EY127" s="183"/>
      <c r="EZ127" s="183"/>
      <c r="FA127" s="183"/>
      <c r="FB127" s="183"/>
      <c r="FC127" s="183"/>
      <c r="FD127" s="183"/>
      <c r="FE127" s="183"/>
    </row>
    <row r="128" spans="1:161" ht="14.25" customHeight="1" x14ac:dyDescent="0.2">
      <c r="A128" s="224" t="s">
        <v>257</v>
      </c>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2" t="s">
        <v>256</v>
      </c>
      <c r="BY128" s="222"/>
      <c r="BZ128" s="222"/>
      <c r="CA128" s="222"/>
      <c r="CB128" s="222"/>
      <c r="CC128" s="222"/>
      <c r="CD128" s="222"/>
      <c r="CE128" s="222"/>
      <c r="CF128" s="222" t="s">
        <v>394</v>
      </c>
      <c r="CG128" s="222"/>
      <c r="CH128" s="222"/>
      <c r="CI128" s="222"/>
      <c r="CJ128" s="222"/>
      <c r="CK128" s="222"/>
      <c r="CL128" s="222"/>
      <c r="CM128" s="222"/>
      <c r="CN128" s="222"/>
      <c r="CO128" s="222"/>
      <c r="CP128" s="222"/>
      <c r="CQ128" s="222"/>
      <c r="CR128" s="222"/>
      <c r="CS128" s="222" t="s">
        <v>250</v>
      </c>
      <c r="CT128" s="222"/>
      <c r="CU128" s="222"/>
      <c r="CV128" s="222"/>
      <c r="CW128" s="222"/>
      <c r="CX128" s="222"/>
      <c r="CY128" s="222"/>
      <c r="CZ128" s="222"/>
      <c r="DA128" s="222"/>
      <c r="DB128" s="222"/>
      <c r="DC128" s="222"/>
      <c r="DD128" s="222"/>
      <c r="DE128" s="222"/>
      <c r="DF128" s="182">
        <f>'справ.анал.таблица '!E133</f>
        <v>0</v>
      </c>
      <c r="DG128" s="183"/>
      <c r="DH128" s="183"/>
      <c r="DI128" s="183"/>
      <c r="DJ128" s="183"/>
      <c r="DK128" s="183"/>
      <c r="DL128" s="183"/>
      <c r="DM128" s="183"/>
      <c r="DN128" s="183"/>
      <c r="DO128" s="183"/>
      <c r="DP128" s="183"/>
      <c r="DQ128" s="183"/>
      <c r="DR128" s="183"/>
      <c r="DS128" s="182">
        <f>'справ.анал.таблица '!K133</f>
        <v>0</v>
      </c>
      <c r="DT128" s="183"/>
      <c r="DU128" s="183"/>
      <c r="DV128" s="183"/>
      <c r="DW128" s="183"/>
      <c r="DX128" s="183"/>
      <c r="DY128" s="183"/>
      <c r="DZ128" s="183"/>
      <c r="EA128" s="183"/>
      <c r="EB128" s="183"/>
      <c r="EC128" s="183"/>
      <c r="ED128" s="183"/>
      <c r="EE128" s="183"/>
      <c r="EF128" s="182">
        <f>'справ.анал.таблица '!X133</f>
        <v>0</v>
      </c>
      <c r="EG128" s="183"/>
      <c r="EH128" s="183"/>
      <c r="EI128" s="183"/>
      <c r="EJ128" s="183"/>
      <c r="EK128" s="183"/>
      <c r="EL128" s="183"/>
      <c r="EM128" s="183"/>
      <c r="EN128" s="183"/>
      <c r="EO128" s="183"/>
      <c r="EP128" s="183"/>
      <c r="EQ128" s="183"/>
      <c r="ER128" s="183"/>
      <c r="ES128" s="183" t="s">
        <v>74</v>
      </c>
      <c r="ET128" s="183"/>
      <c r="EU128" s="183"/>
      <c r="EV128" s="183"/>
      <c r="EW128" s="183"/>
      <c r="EX128" s="183"/>
      <c r="EY128" s="183"/>
      <c r="EZ128" s="183"/>
      <c r="FA128" s="183"/>
      <c r="FB128" s="183"/>
      <c r="FC128" s="183"/>
      <c r="FD128" s="183"/>
      <c r="FE128" s="183"/>
    </row>
    <row r="129" spans="1:162" ht="3" customHeight="1" x14ac:dyDescent="0.2"/>
    <row r="130" spans="1:162" s="57" customFormat="1" ht="22.5" customHeight="1" x14ac:dyDescent="0.2">
      <c r="A130" s="69" t="s">
        <v>294</v>
      </c>
    </row>
    <row r="131" spans="1:162" s="57" customFormat="1" ht="21.75" customHeight="1" x14ac:dyDescent="0.2">
      <c r="A131" s="57" t="s">
        <v>293</v>
      </c>
    </row>
    <row r="132" spans="1:162" s="57" customFormat="1" ht="19.5" customHeight="1" x14ac:dyDescent="0.2">
      <c r="A132" s="57" t="s">
        <v>292</v>
      </c>
    </row>
    <row r="133" spans="1:162" s="57" customFormat="1" ht="24.75" customHeight="1" x14ac:dyDescent="0.2">
      <c r="A133" s="267" t="s">
        <v>291</v>
      </c>
      <c r="B133" s="267"/>
      <c r="C133" s="267"/>
      <c r="D133" s="267"/>
      <c r="E133" s="267"/>
      <c r="F133" s="267"/>
      <c r="G133" s="267"/>
      <c r="H133" s="267"/>
      <c r="I133" s="267"/>
      <c r="J133" s="267"/>
      <c r="K133" s="267"/>
      <c r="L133" s="267"/>
      <c r="M133" s="267"/>
      <c r="N133" s="267"/>
      <c r="O133" s="267"/>
      <c r="P133" s="267"/>
      <c r="Q133" s="267"/>
      <c r="R133" s="267"/>
      <c r="S133" s="267"/>
      <c r="T133" s="267"/>
      <c r="U133" s="267"/>
      <c r="V133" s="267"/>
      <c r="W133" s="267"/>
      <c r="X133" s="267"/>
      <c r="Y133" s="267"/>
      <c r="Z133" s="267"/>
      <c r="AA133" s="267"/>
      <c r="AB133" s="267"/>
      <c r="AC133" s="267"/>
      <c r="AD133" s="267"/>
      <c r="AE133" s="267"/>
      <c r="AF133" s="267"/>
      <c r="AG133" s="267"/>
      <c r="AH133" s="267"/>
      <c r="AI133" s="267"/>
      <c r="AJ133" s="267"/>
      <c r="AK133" s="267"/>
      <c r="AL133" s="267"/>
      <c r="AM133" s="267"/>
      <c r="AN133" s="267"/>
      <c r="AO133" s="267"/>
      <c r="AP133" s="267"/>
      <c r="AQ133" s="267"/>
      <c r="AR133" s="267"/>
      <c r="AS133" s="267"/>
      <c r="AT133" s="267"/>
      <c r="AU133" s="267"/>
      <c r="AV133" s="267"/>
      <c r="AW133" s="267"/>
      <c r="AX133" s="267"/>
      <c r="AY133" s="267"/>
      <c r="AZ133" s="267"/>
      <c r="BA133" s="267"/>
      <c r="BB133" s="267"/>
      <c r="BC133" s="267"/>
      <c r="BD133" s="267"/>
      <c r="BE133" s="267"/>
      <c r="BF133" s="267"/>
      <c r="BG133" s="267"/>
      <c r="BH133" s="267"/>
      <c r="BI133" s="267"/>
      <c r="BJ133" s="267"/>
      <c r="BK133" s="267"/>
      <c r="BL133" s="267"/>
      <c r="BM133" s="267"/>
      <c r="BN133" s="267"/>
      <c r="BO133" s="267"/>
      <c r="BP133" s="267"/>
      <c r="BQ133" s="267"/>
      <c r="BR133" s="267"/>
      <c r="BS133" s="267"/>
      <c r="BT133" s="267"/>
      <c r="BU133" s="267"/>
      <c r="BV133" s="267"/>
      <c r="BW133" s="267"/>
      <c r="BX133" s="267"/>
      <c r="BY133" s="267"/>
      <c r="BZ133" s="267"/>
      <c r="CA133" s="267"/>
      <c r="CB133" s="267"/>
      <c r="CC133" s="267"/>
      <c r="CD133" s="267"/>
      <c r="CE133" s="267"/>
      <c r="CF133" s="267"/>
      <c r="CG133" s="267"/>
      <c r="CH133" s="267"/>
      <c r="CI133" s="267"/>
      <c r="CJ133" s="267"/>
      <c r="CK133" s="267"/>
      <c r="CL133" s="267"/>
      <c r="CM133" s="267"/>
      <c r="CN133" s="267"/>
      <c r="CO133" s="267"/>
      <c r="CP133" s="267"/>
      <c r="CQ133" s="267"/>
      <c r="CR133" s="267"/>
      <c r="CS133" s="267"/>
      <c r="CT133" s="267"/>
      <c r="CU133" s="267"/>
      <c r="CV133" s="267"/>
      <c r="CW133" s="267"/>
      <c r="CX133" s="267"/>
      <c r="CY133" s="267"/>
      <c r="CZ133" s="267"/>
      <c r="DA133" s="267"/>
      <c r="DB133" s="267"/>
      <c r="DC133" s="267"/>
      <c r="DD133" s="267"/>
      <c r="DE133" s="267"/>
      <c r="DF133" s="267"/>
      <c r="DG133" s="267"/>
      <c r="DH133" s="267"/>
      <c r="DI133" s="267"/>
      <c r="DJ133" s="267"/>
      <c r="DK133" s="267"/>
      <c r="DL133" s="267"/>
      <c r="DM133" s="267"/>
      <c r="DN133" s="267"/>
      <c r="DO133" s="267"/>
      <c r="DP133" s="267"/>
      <c r="DQ133" s="267"/>
      <c r="DR133" s="267"/>
      <c r="DS133" s="267"/>
      <c r="DT133" s="267"/>
      <c r="DU133" s="267"/>
      <c r="DV133" s="267"/>
      <c r="DW133" s="267"/>
      <c r="DX133" s="267"/>
      <c r="DY133" s="267"/>
      <c r="DZ133" s="267"/>
      <c r="EA133" s="267"/>
      <c r="EB133" s="267"/>
      <c r="EC133" s="267"/>
      <c r="ED133" s="267"/>
      <c r="EE133" s="267"/>
      <c r="EF133" s="267"/>
      <c r="EG133" s="267"/>
      <c r="EH133" s="267"/>
      <c r="EI133" s="267"/>
      <c r="EJ133" s="267"/>
      <c r="EK133" s="267"/>
      <c r="EL133" s="267"/>
      <c r="EM133" s="267"/>
      <c r="EN133" s="267"/>
      <c r="EO133" s="267"/>
      <c r="EP133" s="267"/>
      <c r="EQ133" s="267"/>
      <c r="ER133" s="267"/>
      <c r="ES133" s="267"/>
      <c r="ET133" s="267"/>
      <c r="EU133" s="267"/>
      <c r="EV133" s="267"/>
      <c r="EW133" s="267"/>
      <c r="EX133" s="267"/>
      <c r="EY133" s="267"/>
      <c r="EZ133" s="267"/>
      <c r="FA133" s="267"/>
      <c r="FB133" s="267"/>
      <c r="FC133" s="267"/>
      <c r="FD133" s="267"/>
      <c r="FE133" s="267"/>
      <c r="FF133" s="267"/>
    </row>
    <row r="134" spans="1:162" s="57" customFormat="1" ht="38.25" customHeight="1" x14ac:dyDescent="0.2">
      <c r="A134" s="268" t="s">
        <v>290</v>
      </c>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8"/>
      <c r="BR134" s="268"/>
      <c r="BS134" s="268"/>
      <c r="BT134" s="268"/>
      <c r="BU134" s="268"/>
      <c r="BV134" s="268"/>
      <c r="BW134" s="268"/>
      <c r="BX134" s="268"/>
      <c r="BY134" s="268"/>
      <c r="BZ134" s="268"/>
      <c r="CA134" s="268"/>
      <c r="CB134" s="268"/>
      <c r="CC134" s="268"/>
      <c r="CD134" s="268"/>
      <c r="CE134" s="268"/>
      <c r="CF134" s="268"/>
      <c r="CG134" s="268"/>
      <c r="CH134" s="268"/>
      <c r="CI134" s="268"/>
      <c r="CJ134" s="268"/>
      <c r="CK134" s="268"/>
      <c r="CL134" s="268"/>
      <c r="CM134" s="268"/>
      <c r="CN134" s="268"/>
      <c r="CO134" s="268"/>
      <c r="CP134" s="268"/>
      <c r="CQ134" s="268"/>
      <c r="CR134" s="268"/>
      <c r="CS134" s="268"/>
      <c r="CT134" s="268"/>
      <c r="CU134" s="268"/>
      <c r="CV134" s="268"/>
      <c r="CW134" s="268"/>
      <c r="CX134" s="268"/>
      <c r="CY134" s="268"/>
      <c r="CZ134" s="268"/>
      <c r="DA134" s="268"/>
      <c r="DB134" s="268"/>
      <c r="DC134" s="268"/>
      <c r="DD134" s="268"/>
      <c r="DE134" s="268"/>
      <c r="DF134" s="268"/>
      <c r="DG134" s="268"/>
      <c r="DH134" s="268"/>
      <c r="DI134" s="268"/>
      <c r="DJ134" s="268"/>
      <c r="DK134" s="268"/>
      <c r="DL134" s="268"/>
      <c r="DM134" s="268"/>
      <c r="DN134" s="268"/>
      <c r="DO134" s="268"/>
      <c r="DP134" s="268"/>
      <c r="DQ134" s="268"/>
      <c r="DR134" s="268"/>
      <c r="DS134" s="268"/>
      <c r="DT134" s="268"/>
      <c r="DU134" s="268"/>
      <c r="DV134" s="268"/>
      <c r="DW134" s="268"/>
      <c r="DX134" s="268"/>
      <c r="DY134" s="268"/>
      <c r="DZ134" s="268"/>
      <c r="EA134" s="268"/>
      <c r="EB134" s="268"/>
      <c r="EC134" s="268"/>
      <c r="ED134" s="268"/>
      <c r="EE134" s="268"/>
      <c r="EF134" s="268"/>
      <c r="EG134" s="268"/>
      <c r="EH134" s="268"/>
      <c r="EI134" s="268"/>
      <c r="EJ134" s="268"/>
      <c r="EK134" s="268"/>
      <c r="EL134" s="268"/>
      <c r="EM134" s="268"/>
      <c r="EN134" s="268"/>
      <c r="EO134" s="268"/>
      <c r="EP134" s="268"/>
      <c r="EQ134" s="268"/>
      <c r="ER134" s="268"/>
      <c r="ES134" s="268"/>
      <c r="ET134" s="268"/>
      <c r="EU134" s="268"/>
      <c r="EV134" s="268"/>
      <c r="EW134" s="268"/>
      <c r="EX134" s="268"/>
      <c r="EY134" s="268"/>
      <c r="EZ134" s="268"/>
      <c r="FA134" s="268"/>
      <c r="FB134" s="268"/>
      <c r="FC134" s="268"/>
      <c r="FD134" s="268"/>
      <c r="FE134" s="268"/>
      <c r="FF134" s="268"/>
    </row>
    <row r="135" spans="1:162" s="57" customFormat="1" ht="23.25" customHeight="1" x14ac:dyDescent="0.2">
      <c r="A135" s="57" t="s">
        <v>289</v>
      </c>
    </row>
    <row r="136" spans="1:162" s="68" customFormat="1" ht="66.75" customHeight="1" x14ac:dyDescent="0.25">
      <c r="A136" s="266" t="s">
        <v>295</v>
      </c>
      <c r="B136" s="266"/>
      <c r="C136" s="266"/>
      <c r="D136" s="266"/>
      <c r="E136" s="266"/>
      <c r="F136" s="266"/>
      <c r="G136" s="266"/>
      <c r="H136" s="266"/>
      <c r="I136" s="266"/>
      <c r="J136" s="266"/>
      <c r="K136" s="266"/>
      <c r="L136" s="266"/>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6"/>
      <c r="AQ136" s="266"/>
      <c r="AR136" s="266"/>
      <c r="AS136" s="266"/>
      <c r="AT136" s="266"/>
      <c r="AU136" s="266"/>
      <c r="AV136" s="266"/>
      <c r="AW136" s="266"/>
      <c r="AX136" s="266"/>
      <c r="AY136" s="266"/>
      <c r="AZ136" s="266"/>
      <c r="BA136" s="266"/>
      <c r="BB136" s="266"/>
      <c r="BC136" s="266"/>
      <c r="BD136" s="266"/>
      <c r="BE136" s="266"/>
      <c r="BF136" s="266"/>
      <c r="BG136" s="266"/>
      <c r="BH136" s="266"/>
      <c r="BI136" s="266"/>
      <c r="BJ136" s="266"/>
      <c r="BK136" s="266"/>
      <c r="BL136" s="266"/>
      <c r="BM136" s="266"/>
      <c r="BN136" s="266"/>
      <c r="BO136" s="266"/>
      <c r="BP136" s="266"/>
      <c r="BQ136" s="266"/>
      <c r="BR136" s="266"/>
      <c r="BS136" s="266"/>
      <c r="BT136" s="266"/>
      <c r="BU136" s="266"/>
      <c r="BV136" s="266"/>
      <c r="BW136" s="266"/>
      <c r="BX136" s="266"/>
      <c r="BY136" s="266"/>
      <c r="BZ136" s="266"/>
      <c r="CA136" s="266"/>
      <c r="CB136" s="266"/>
      <c r="CC136" s="266"/>
      <c r="CD136" s="266"/>
      <c r="CE136" s="266"/>
      <c r="CF136" s="266"/>
      <c r="CG136" s="266"/>
      <c r="CH136" s="266"/>
      <c r="CI136" s="266"/>
      <c r="CJ136" s="266"/>
      <c r="CK136" s="266"/>
      <c r="CL136" s="266"/>
      <c r="CM136" s="266"/>
      <c r="CN136" s="266"/>
      <c r="CO136" s="266"/>
      <c r="CP136" s="266"/>
      <c r="CQ136" s="266"/>
      <c r="CR136" s="266"/>
      <c r="CS136" s="266"/>
      <c r="CT136" s="266"/>
      <c r="CU136" s="266"/>
      <c r="CV136" s="266"/>
      <c r="CW136" s="266"/>
      <c r="CX136" s="266"/>
      <c r="CY136" s="266"/>
      <c r="CZ136" s="266"/>
      <c r="DA136" s="266"/>
      <c r="DB136" s="266"/>
      <c r="DC136" s="266"/>
      <c r="DD136" s="266"/>
      <c r="DE136" s="266"/>
      <c r="DF136" s="266"/>
      <c r="DG136" s="266"/>
      <c r="DH136" s="266"/>
      <c r="DI136" s="266"/>
      <c r="DJ136" s="266"/>
      <c r="DK136" s="266"/>
      <c r="DL136" s="266"/>
      <c r="DM136" s="266"/>
      <c r="DN136" s="266"/>
      <c r="DO136" s="266"/>
      <c r="DP136" s="266"/>
      <c r="DQ136" s="266"/>
      <c r="DR136" s="266"/>
      <c r="DS136" s="266"/>
      <c r="DT136" s="266"/>
      <c r="DU136" s="266"/>
      <c r="DV136" s="266"/>
      <c r="DW136" s="266"/>
      <c r="DX136" s="266"/>
      <c r="DY136" s="266"/>
      <c r="DZ136" s="266"/>
      <c r="EA136" s="266"/>
      <c r="EB136" s="266"/>
      <c r="EC136" s="266"/>
      <c r="ED136" s="266"/>
      <c r="EE136" s="266"/>
      <c r="EF136" s="266"/>
      <c r="EG136" s="266"/>
      <c r="EH136" s="266"/>
      <c r="EI136" s="266"/>
      <c r="EJ136" s="266"/>
      <c r="EK136" s="266"/>
      <c r="EL136" s="266"/>
      <c r="EM136" s="266"/>
      <c r="EN136" s="266"/>
      <c r="EO136" s="266"/>
      <c r="EP136" s="266"/>
      <c r="EQ136" s="266"/>
      <c r="ER136" s="266"/>
      <c r="ES136" s="266"/>
      <c r="ET136" s="266"/>
      <c r="EU136" s="266"/>
      <c r="EV136" s="266"/>
      <c r="EW136" s="266"/>
      <c r="EX136" s="266"/>
      <c r="EY136" s="266"/>
      <c r="EZ136" s="266"/>
      <c r="FA136" s="266"/>
      <c r="FB136" s="266"/>
      <c r="FC136" s="266"/>
      <c r="FD136" s="266"/>
      <c r="FE136" s="266"/>
    </row>
    <row r="137" spans="1:162" s="57" customFormat="1" ht="47.25" customHeight="1" x14ac:dyDescent="0.2">
      <c r="A137" s="265" t="s">
        <v>273</v>
      </c>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5"/>
      <c r="BQ137" s="265"/>
      <c r="BR137" s="265"/>
      <c r="BS137" s="265"/>
      <c r="BT137" s="265"/>
      <c r="BU137" s="265"/>
      <c r="BV137" s="265"/>
      <c r="BW137" s="265"/>
      <c r="BX137" s="265"/>
      <c r="BY137" s="265"/>
      <c r="BZ137" s="265"/>
      <c r="CA137" s="265"/>
      <c r="CB137" s="265"/>
      <c r="CC137" s="265"/>
      <c r="CD137" s="265"/>
      <c r="CE137" s="265"/>
      <c r="CF137" s="265"/>
      <c r="CG137" s="265"/>
      <c r="CH137" s="265"/>
      <c r="CI137" s="265"/>
      <c r="CJ137" s="265"/>
      <c r="CK137" s="265"/>
      <c r="CL137" s="265"/>
      <c r="CM137" s="265"/>
      <c r="CN137" s="265"/>
      <c r="CO137" s="265"/>
      <c r="CP137" s="265"/>
      <c r="CQ137" s="265"/>
      <c r="CR137" s="265"/>
      <c r="CS137" s="265"/>
      <c r="CT137" s="265"/>
      <c r="CU137" s="265"/>
      <c r="CV137" s="265"/>
      <c r="CW137" s="265"/>
      <c r="CX137" s="265"/>
      <c r="CY137" s="265"/>
      <c r="CZ137" s="265"/>
      <c r="DA137" s="265"/>
      <c r="DB137" s="265"/>
      <c r="DC137" s="265"/>
      <c r="DD137" s="265"/>
      <c r="DE137" s="265"/>
      <c r="DF137" s="265"/>
      <c r="DG137" s="265"/>
      <c r="DH137" s="265"/>
      <c r="DI137" s="265"/>
      <c r="DJ137" s="265"/>
      <c r="DK137" s="265"/>
      <c r="DL137" s="265"/>
      <c r="DM137" s="265"/>
      <c r="DN137" s="265"/>
      <c r="DO137" s="265"/>
      <c r="DP137" s="265"/>
      <c r="DQ137" s="265"/>
      <c r="DR137" s="265"/>
      <c r="DS137" s="265"/>
      <c r="DT137" s="265"/>
      <c r="DU137" s="265"/>
      <c r="DV137" s="265"/>
      <c r="DW137" s="265"/>
      <c r="DX137" s="265"/>
      <c r="DY137" s="265"/>
      <c r="DZ137" s="265"/>
      <c r="EA137" s="265"/>
      <c r="EB137" s="265"/>
      <c r="EC137" s="265"/>
      <c r="ED137" s="265"/>
      <c r="EE137" s="265"/>
      <c r="EF137" s="265"/>
      <c r="EG137" s="265"/>
      <c r="EH137" s="265"/>
      <c r="EI137" s="265"/>
      <c r="EJ137" s="265"/>
      <c r="EK137" s="265"/>
      <c r="EL137" s="265"/>
      <c r="EM137" s="265"/>
      <c r="EN137" s="265"/>
      <c r="EO137" s="265"/>
      <c r="EP137" s="265"/>
      <c r="EQ137" s="265"/>
      <c r="ER137" s="265"/>
      <c r="ES137" s="265"/>
      <c r="ET137" s="265"/>
      <c r="EU137" s="265"/>
      <c r="EV137" s="265"/>
      <c r="EW137" s="265"/>
      <c r="EX137" s="265"/>
      <c r="EY137" s="265"/>
      <c r="EZ137" s="265"/>
      <c r="FA137" s="265"/>
      <c r="FB137" s="265"/>
      <c r="FC137" s="265"/>
      <c r="FD137" s="265"/>
      <c r="FE137" s="265"/>
    </row>
    <row r="138" spans="1:162" s="57" customFormat="1" ht="36" customHeight="1" x14ac:dyDescent="0.2">
      <c r="A138" s="265" t="s">
        <v>396</v>
      </c>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5"/>
      <c r="BQ138" s="265"/>
      <c r="BR138" s="265"/>
      <c r="BS138" s="265"/>
      <c r="BT138" s="265"/>
      <c r="BU138" s="265"/>
      <c r="BV138" s="265"/>
      <c r="BW138" s="265"/>
      <c r="BX138" s="265"/>
      <c r="BY138" s="265"/>
      <c r="BZ138" s="265"/>
      <c r="CA138" s="265"/>
      <c r="CB138" s="265"/>
      <c r="CC138" s="265"/>
      <c r="CD138" s="265"/>
      <c r="CE138" s="265"/>
      <c r="CF138" s="265"/>
      <c r="CG138" s="265"/>
      <c r="CH138" s="265"/>
      <c r="CI138" s="265"/>
      <c r="CJ138" s="265"/>
      <c r="CK138" s="265"/>
      <c r="CL138" s="265"/>
      <c r="CM138" s="265"/>
      <c r="CN138" s="265"/>
      <c r="CO138" s="265"/>
      <c r="CP138" s="265"/>
      <c r="CQ138" s="265"/>
      <c r="CR138" s="265"/>
      <c r="CS138" s="265"/>
      <c r="CT138" s="265"/>
      <c r="CU138" s="265"/>
      <c r="CV138" s="265"/>
      <c r="CW138" s="265"/>
      <c r="CX138" s="265"/>
      <c r="CY138" s="265"/>
      <c r="CZ138" s="265"/>
      <c r="DA138" s="265"/>
      <c r="DB138" s="265"/>
      <c r="DC138" s="265"/>
      <c r="DD138" s="265"/>
      <c r="DE138" s="265"/>
      <c r="DF138" s="265"/>
      <c r="DG138" s="265"/>
      <c r="DH138" s="265"/>
      <c r="DI138" s="265"/>
      <c r="DJ138" s="265"/>
      <c r="DK138" s="265"/>
      <c r="DL138" s="265"/>
      <c r="DM138" s="265"/>
      <c r="DN138" s="265"/>
      <c r="DO138" s="265"/>
      <c r="DP138" s="265"/>
      <c r="DQ138" s="265"/>
      <c r="DR138" s="265"/>
      <c r="DS138" s="265"/>
      <c r="DT138" s="265"/>
      <c r="DU138" s="265"/>
      <c r="DV138" s="265"/>
      <c r="DW138" s="265"/>
      <c r="DX138" s="265"/>
      <c r="DY138" s="265"/>
      <c r="DZ138" s="265"/>
      <c r="EA138" s="265"/>
      <c r="EB138" s="265"/>
      <c r="EC138" s="265"/>
      <c r="ED138" s="265"/>
      <c r="EE138" s="265"/>
      <c r="EF138" s="265"/>
      <c r="EG138" s="265"/>
      <c r="EH138" s="265"/>
      <c r="EI138" s="265"/>
      <c r="EJ138" s="265"/>
      <c r="EK138" s="265"/>
      <c r="EL138" s="265"/>
      <c r="EM138" s="265"/>
      <c r="EN138" s="265"/>
      <c r="EO138" s="265"/>
      <c r="EP138" s="265"/>
      <c r="EQ138" s="265"/>
      <c r="ER138" s="265"/>
      <c r="ES138" s="265"/>
      <c r="ET138" s="265"/>
      <c r="EU138" s="265"/>
      <c r="EV138" s="265"/>
      <c r="EW138" s="265"/>
      <c r="EX138" s="265"/>
      <c r="EY138" s="265"/>
      <c r="EZ138" s="265"/>
      <c r="FA138" s="265"/>
      <c r="FB138" s="265"/>
      <c r="FC138" s="265"/>
      <c r="FD138" s="265"/>
      <c r="FE138" s="265"/>
    </row>
    <row r="139" spans="1:162" s="57" customFormat="1" ht="34.5" customHeight="1" x14ac:dyDescent="0.2">
      <c r="A139" s="265" t="s">
        <v>267</v>
      </c>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c r="AV139" s="265"/>
      <c r="AW139" s="265"/>
      <c r="AX139" s="265"/>
      <c r="AY139" s="265"/>
      <c r="AZ139" s="265"/>
      <c r="BA139" s="265"/>
      <c r="BB139" s="265"/>
      <c r="BC139" s="265"/>
      <c r="BD139" s="265"/>
      <c r="BE139" s="265"/>
      <c r="BF139" s="265"/>
      <c r="BG139" s="265"/>
      <c r="BH139" s="265"/>
      <c r="BI139" s="265"/>
      <c r="BJ139" s="265"/>
      <c r="BK139" s="265"/>
      <c r="BL139" s="265"/>
      <c r="BM139" s="265"/>
      <c r="BN139" s="265"/>
      <c r="BO139" s="265"/>
      <c r="BP139" s="265"/>
      <c r="BQ139" s="265"/>
      <c r="BR139" s="265"/>
      <c r="BS139" s="265"/>
      <c r="BT139" s="265"/>
      <c r="BU139" s="265"/>
      <c r="BV139" s="265"/>
      <c r="BW139" s="265"/>
      <c r="BX139" s="265"/>
      <c r="BY139" s="265"/>
      <c r="BZ139" s="265"/>
      <c r="CA139" s="265"/>
      <c r="CB139" s="265"/>
      <c r="CC139" s="265"/>
      <c r="CD139" s="265"/>
      <c r="CE139" s="265"/>
      <c r="CF139" s="265"/>
      <c r="CG139" s="265"/>
      <c r="CH139" s="265"/>
      <c r="CI139" s="265"/>
      <c r="CJ139" s="265"/>
      <c r="CK139" s="265"/>
      <c r="CL139" s="265"/>
      <c r="CM139" s="265"/>
      <c r="CN139" s="265"/>
      <c r="CO139" s="265"/>
      <c r="CP139" s="265"/>
      <c r="CQ139" s="265"/>
      <c r="CR139" s="265"/>
      <c r="CS139" s="265"/>
      <c r="CT139" s="265"/>
      <c r="CU139" s="265"/>
      <c r="CV139" s="265"/>
      <c r="CW139" s="265"/>
      <c r="CX139" s="265"/>
      <c r="CY139" s="265"/>
      <c r="CZ139" s="265"/>
      <c r="DA139" s="265"/>
      <c r="DB139" s="265"/>
      <c r="DC139" s="265"/>
      <c r="DD139" s="265"/>
      <c r="DE139" s="265"/>
      <c r="DF139" s="265"/>
      <c r="DG139" s="265"/>
      <c r="DH139" s="265"/>
      <c r="DI139" s="265"/>
      <c r="DJ139" s="265"/>
      <c r="DK139" s="265"/>
      <c r="DL139" s="265"/>
      <c r="DM139" s="265"/>
      <c r="DN139" s="265"/>
      <c r="DO139" s="265"/>
      <c r="DP139" s="265"/>
      <c r="DQ139" s="265"/>
      <c r="DR139" s="265"/>
      <c r="DS139" s="265"/>
      <c r="DT139" s="265"/>
      <c r="DU139" s="265"/>
      <c r="DV139" s="265"/>
      <c r="DW139" s="265"/>
      <c r="DX139" s="265"/>
      <c r="DY139" s="265"/>
      <c r="DZ139" s="265"/>
      <c r="EA139" s="265"/>
      <c r="EB139" s="265"/>
      <c r="EC139" s="265"/>
      <c r="ED139" s="265"/>
      <c r="EE139" s="265"/>
      <c r="EF139" s="265"/>
      <c r="EG139" s="265"/>
      <c r="EH139" s="265"/>
      <c r="EI139" s="265"/>
      <c r="EJ139" s="265"/>
      <c r="EK139" s="265"/>
      <c r="EL139" s="265"/>
      <c r="EM139" s="265"/>
      <c r="EN139" s="265"/>
      <c r="EO139" s="265"/>
      <c r="EP139" s="265"/>
      <c r="EQ139" s="265"/>
      <c r="ER139" s="265"/>
      <c r="ES139" s="265"/>
      <c r="ET139" s="265"/>
      <c r="EU139" s="265"/>
      <c r="EV139" s="265"/>
      <c r="EW139" s="265"/>
      <c r="EX139" s="265"/>
      <c r="EY139" s="265"/>
      <c r="EZ139" s="265"/>
      <c r="FA139" s="265"/>
      <c r="FB139" s="265"/>
      <c r="FC139" s="265"/>
      <c r="FD139" s="265"/>
      <c r="FE139" s="265"/>
    </row>
    <row r="140" spans="1:162" s="57" customFormat="1" ht="18" customHeight="1" x14ac:dyDescent="0.2">
      <c r="A140" s="59" t="s">
        <v>268</v>
      </c>
    </row>
    <row r="141" spans="1:162" s="57" customFormat="1" ht="27.75" customHeight="1" x14ac:dyDescent="0.2">
      <c r="A141" s="265" t="s">
        <v>272</v>
      </c>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c r="BC141" s="265"/>
      <c r="BD141" s="265"/>
      <c r="BE141" s="265"/>
      <c r="BF141" s="265"/>
      <c r="BG141" s="265"/>
      <c r="BH141" s="265"/>
      <c r="BI141" s="265"/>
      <c r="BJ141" s="265"/>
      <c r="BK141" s="265"/>
      <c r="BL141" s="265"/>
      <c r="BM141" s="265"/>
      <c r="BN141" s="265"/>
      <c r="BO141" s="265"/>
      <c r="BP141" s="265"/>
      <c r="BQ141" s="265"/>
      <c r="BR141" s="265"/>
      <c r="BS141" s="265"/>
      <c r="BT141" s="265"/>
      <c r="BU141" s="265"/>
      <c r="BV141" s="265"/>
      <c r="BW141" s="265"/>
      <c r="BX141" s="265"/>
      <c r="BY141" s="265"/>
      <c r="BZ141" s="265"/>
      <c r="CA141" s="265"/>
      <c r="CB141" s="265"/>
      <c r="CC141" s="265"/>
      <c r="CD141" s="265"/>
      <c r="CE141" s="265"/>
      <c r="CF141" s="265"/>
      <c r="CG141" s="265"/>
      <c r="CH141" s="265"/>
      <c r="CI141" s="265"/>
      <c r="CJ141" s="265"/>
      <c r="CK141" s="265"/>
      <c r="CL141" s="265"/>
      <c r="CM141" s="265"/>
      <c r="CN141" s="265"/>
      <c r="CO141" s="265"/>
      <c r="CP141" s="265"/>
      <c r="CQ141" s="265"/>
      <c r="CR141" s="265"/>
      <c r="CS141" s="265"/>
      <c r="CT141" s="265"/>
      <c r="CU141" s="265"/>
      <c r="CV141" s="265"/>
      <c r="CW141" s="265"/>
      <c r="CX141" s="265"/>
      <c r="CY141" s="265"/>
      <c r="CZ141" s="265"/>
      <c r="DA141" s="265"/>
      <c r="DB141" s="265"/>
      <c r="DC141" s="265"/>
      <c r="DD141" s="265"/>
      <c r="DE141" s="265"/>
      <c r="DF141" s="265"/>
      <c r="DG141" s="265"/>
      <c r="DH141" s="265"/>
      <c r="DI141" s="265"/>
      <c r="DJ141" s="265"/>
      <c r="DK141" s="265"/>
      <c r="DL141" s="265"/>
      <c r="DM141" s="265"/>
      <c r="DN141" s="265"/>
      <c r="DO141" s="265"/>
      <c r="DP141" s="265"/>
      <c r="DQ141" s="265"/>
      <c r="DR141" s="265"/>
      <c r="DS141" s="265"/>
      <c r="DT141" s="265"/>
      <c r="DU141" s="265"/>
      <c r="DV141" s="265"/>
      <c r="DW141" s="265"/>
      <c r="DX141" s="265"/>
      <c r="DY141" s="265"/>
      <c r="DZ141" s="265"/>
      <c r="EA141" s="265"/>
      <c r="EB141" s="265"/>
      <c r="EC141" s="265"/>
      <c r="ED141" s="265"/>
      <c r="EE141" s="265"/>
      <c r="EF141" s="265"/>
      <c r="EG141" s="265"/>
      <c r="EH141" s="265"/>
      <c r="EI141" s="265"/>
      <c r="EJ141" s="265"/>
      <c r="EK141" s="265"/>
      <c r="EL141" s="265"/>
      <c r="EM141" s="265"/>
      <c r="EN141" s="265"/>
      <c r="EO141" s="265"/>
      <c r="EP141" s="265"/>
      <c r="EQ141" s="265"/>
      <c r="ER141" s="265"/>
      <c r="ES141" s="265"/>
      <c r="ET141" s="265"/>
      <c r="EU141" s="265"/>
      <c r="EV141" s="265"/>
      <c r="EW141" s="265"/>
      <c r="EX141" s="265"/>
      <c r="EY141" s="265"/>
      <c r="EZ141" s="265"/>
      <c r="FA141" s="265"/>
      <c r="FB141" s="265"/>
      <c r="FC141" s="265"/>
      <c r="FD141" s="265"/>
      <c r="FE141" s="265"/>
    </row>
    <row r="142" spans="1:162" customFormat="1" ht="15.75" customHeight="1" x14ac:dyDescent="0.25">
      <c r="A142" s="221" t="s">
        <v>427</v>
      </c>
      <c r="B142" s="221"/>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c r="AL142" s="221"/>
      <c r="AM142" s="221"/>
      <c r="AN142" s="221"/>
      <c r="AO142" s="221"/>
      <c r="AP142" s="221"/>
      <c r="AQ142" s="221"/>
      <c r="AR142" s="221"/>
      <c r="AS142" s="221"/>
      <c r="AT142" s="221"/>
      <c r="AU142" s="221"/>
      <c r="AV142" s="221"/>
      <c r="AW142" s="221"/>
      <c r="AX142" s="221"/>
      <c r="AY142" s="221"/>
      <c r="AZ142" s="221"/>
      <c r="BA142" s="221"/>
      <c r="BB142" s="221"/>
      <c r="BC142" s="221"/>
      <c r="BD142" s="221"/>
      <c r="BE142" s="221"/>
      <c r="BF142" s="221"/>
      <c r="BG142" s="221"/>
      <c r="BH142" s="221"/>
      <c r="BI142" s="221"/>
      <c r="BJ142" s="221"/>
      <c r="BK142" s="221"/>
      <c r="BL142" s="221"/>
      <c r="BM142" s="221"/>
      <c r="BN142" s="221"/>
      <c r="BO142" s="221"/>
      <c r="BP142" s="221"/>
      <c r="BQ142" s="221"/>
      <c r="BR142" s="221"/>
      <c r="BS142" s="221"/>
      <c r="BT142" s="221"/>
      <c r="BU142" s="221"/>
      <c r="BV142" s="221"/>
      <c r="BW142" s="221"/>
      <c r="BX142" s="221"/>
      <c r="BY142" s="221"/>
      <c r="BZ142" s="221"/>
      <c r="CA142" s="221"/>
      <c r="CB142" s="221"/>
      <c r="CC142" s="221"/>
      <c r="CD142" s="221"/>
      <c r="CE142" s="221"/>
      <c r="CF142" s="221"/>
      <c r="CG142" s="221"/>
      <c r="CH142" s="221"/>
      <c r="CI142" s="221"/>
      <c r="CJ142" s="221"/>
      <c r="CK142" s="221"/>
      <c r="CL142" s="221"/>
      <c r="CM142" s="221"/>
      <c r="CN142" s="221"/>
      <c r="CO142" s="221"/>
      <c r="CP142" s="221"/>
      <c r="CQ142" s="221"/>
      <c r="CR142" s="221"/>
      <c r="CS142" s="221"/>
      <c r="CT142" s="221"/>
      <c r="CU142" s="221"/>
      <c r="CV142" s="221"/>
      <c r="CW142" s="221"/>
      <c r="CX142" s="221"/>
      <c r="CY142" s="221"/>
      <c r="CZ142" s="221"/>
      <c r="DA142" s="221"/>
      <c r="DB142" s="221"/>
      <c r="DC142" s="221"/>
      <c r="DD142" s="221"/>
      <c r="DE142" s="221"/>
      <c r="DF142" s="221"/>
      <c r="DG142" s="221"/>
      <c r="DH142" s="221"/>
      <c r="DI142" s="221"/>
      <c r="DJ142" s="221"/>
      <c r="DK142" s="221"/>
      <c r="DL142" s="221"/>
      <c r="DM142" s="221"/>
      <c r="DN142" s="221"/>
      <c r="DO142" s="221"/>
      <c r="DP142" s="221"/>
      <c r="DQ142" s="221"/>
      <c r="DR142" s="221"/>
      <c r="DS142" s="221"/>
      <c r="DT142" s="221"/>
      <c r="DU142" s="221"/>
      <c r="DV142" s="221"/>
      <c r="DW142" s="221"/>
      <c r="DX142" s="221"/>
      <c r="DY142" s="221"/>
      <c r="DZ142" s="221"/>
      <c r="EA142" s="221"/>
      <c r="EB142" s="221"/>
      <c r="EC142" s="221"/>
      <c r="ED142" s="221"/>
      <c r="EE142" s="221"/>
      <c r="EF142" s="221"/>
      <c r="EG142" s="221"/>
      <c r="EH142" s="221"/>
      <c r="EI142" s="221"/>
      <c r="EJ142" s="221"/>
      <c r="EK142" s="221"/>
      <c r="EL142" s="221"/>
      <c r="EM142" s="221"/>
      <c r="EN142" s="221"/>
      <c r="EO142" s="221"/>
      <c r="EP142" s="221"/>
      <c r="EQ142" s="221"/>
      <c r="ER142" s="221"/>
      <c r="ES142" s="221"/>
      <c r="ET142" s="221"/>
      <c r="EU142" s="221"/>
      <c r="EV142" s="221"/>
      <c r="EW142" s="221"/>
      <c r="EX142" s="221"/>
      <c r="EY142" s="221"/>
      <c r="EZ142" s="221"/>
      <c r="FA142" s="221"/>
      <c r="FB142" s="221"/>
      <c r="FC142" s="221"/>
      <c r="FD142" s="221"/>
      <c r="FE142" s="221"/>
    </row>
    <row r="143" spans="1:162" ht="3" customHeight="1" x14ac:dyDescent="0.2"/>
  </sheetData>
  <mergeCells count="980">
    <mergeCell ref="DS80:EE80"/>
    <mergeCell ref="EF79:ER79"/>
    <mergeCell ref="EF80:ER80"/>
    <mergeCell ref="ES79:FE79"/>
    <mergeCell ref="ES80:FE80"/>
    <mergeCell ref="DS79:EE79"/>
    <mergeCell ref="DS77:EE77"/>
    <mergeCell ref="EF77:ER77"/>
    <mergeCell ref="ES77:FE77"/>
    <mergeCell ref="A79:BW79"/>
    <mergeCell ref="A80:BW80"/>
    <mergeCell ref="BX79:CE79"/>
    <mergeCell ref="BX80:CE80"/>
    <mergeCell ref="CF79:CR79"/>
    <mergeCell ref="CF80:CR80"/>
    <mergeCell ref="CS79:DE79"/>
    <mergeCell ref="CS80:DE80"/>
    <mergeCell ref="DF79:DR79"/>
    <mergeCell ref="DF80:DR80"/>
    <mergeCell ref="EF73:ER73"/>
    <mergeCell ref="ES73:FE73"/>
    <mergeCell ref="A70:BW70"/>
    <mergeCell ref="BX70:CE70"/>
    <mergeCell ref="CF70:CR70"/>
    <mergeCell ref="CS70:DE70"/>
    <mergeCell ref="DF70:DR70"/>
    <mergeCell ref="DS70:EE70"/>
    <mergeCell ref="EF70:ER70"/>
    <mergeCell ref="ES70:FE70"/>
    <mergeCell ref="EF72:ER72"/>
    <mergeCell ref="ES72:FE72"/>
    <mergeCell ref="DS71:EE71"/>
    <mergeCell ref="EF71:ER71"/>
    <mergeCell ref="ES71:FE71"/>
    <mergeCell ref="A72:BW72"/>
    <mergeCell ref="BX72:CE72"/>
    <mergeCell ref="CF72:CR72"/>
    <mergeCell ref="A141:FE141"/>
    <mergeCell ref="ES128:FE128"/>
    <mergeCell ref="A128:BW128"/>
    <mergeCell ref="BX128:CE128"/>
    <mergeCell ref="CF128:CR128"/>
    <mergeCell ref="CS128:DE128"/>
    <mergeCell ref="A137:FE137"/>
    <mergeCell ref="A138:FE138"/>
    <mergeCell ref="A139:FE139"/>
    <mergeCell ref="A136:FE136"/>
    <mergeCell ref="A133:FF133"/>
    <mergeCell ref="A134:FF134"/>
    <mergeCell ref="DF128:DR128"/>
    <mergeCell ref="DS128:EE128"/>
    <mergeCell ref="EF128:ER128"/>
    <mergeCell ref="ES125:FE125"/>
    <mergeCell ref="A124:BW124"/>
    <mergeCell ref="BX124:CE124"/>
    <mergeCell ref="CF124:CR124"/>
    <mergeCell ref="CS124:DE124"/>
    <mergeCell ref="DS126:EE126"/>
    <mergeCell ref="EF126:ER126"/>
    <mergeCell ref="ES126:FE126"/>
    <mergeCell ref="A127:BW127"/>
    <mergeCell ref="BX127:CE127"/>
    <mergeCell ref="CF127:CR127"/>
    <mergeCell ref="CS127:DE127"/>
    <mergeCell ref="DF127:DR127"/>
    <mergeCell ref="DS127:EE127"/>
    <mergeCell ref="EF127:ER127"/>
    <mergeCell ref="ES127:FE127"/>
    <mergeCell ref="A126:BW126"/>
    <mergeCell ref="BX126:CE126"/>
    <mergeCell ref="CF126:CR126"/>
    <mergeCell ref="CS126:DE126"/>
    <mergeCell ref="DF126:DR126"/>
    <mergeCell ref="ES124:FE124"/>
    <mergeCell ref="A125:BW125"/>
    <mergeCell ref="BX125:CE125"/>
    <mergeCell ref="DS122:EE122"/>
    <mergeCell ref="EF122:ER122"/>
    <mergeCell ref="ES122:FE122"/>
    <mergeCell ref="A123:BW123"/>
    <mergeCell ref="BX123:CE123"/>
    <mergeCell ref="CF123:CR123"/>
    <mergeCell ref="CS123:DE123"/>
    <mergeCell ref="DF123:DR123"/>
    <mergeCell ref="DS123:EE123"/>
    <mergeCell ref="EF123:ER123"/>
    <mergeCell ref="ES123:FE123"/>
    <mergeCell ref="A122:BW122"/>
    <mergeCell ref="BX122:CE122"/>
    <mergeCell ref="CF122:CR122"/>
    <mergeCell ref="CS122:DE122"/>
    <mergeCell ref="DF122:DR122"/>
    <mergeCell ref="CF125:CR125"/>
    <mergeCell ref="CS125:DE125"/>
    <mergeCell ref="A97:BW97"/>
    <mergeCell ref="A98:BW98"/>
    <mergeCell ref="A99:BW99"/>
    <mergeCell ref="A100:BW100"/>
    <mergeCell ref="A101:BW101"/>
    <mergeCell ref="DS124:EE124"/>
    <mergeCell ref="EF124:ER124"/>
    <mergeCell ref="DF125:DR125"/>
    <mergeCell ref="DS125:EE125"/>
    <mergeCell ref="EF125:ER125"/>
    <mergeCell ref="DF124:DR124"/>
    <mergeCell ref="A112:BW112"/>
    <mergeCell ref="A107:BW107"/>
    <mergeCell ref="BX103:CE103"/>
    <mergeCell ref="BX104:CE104"/>
    <mergeCell ref="BX105:CE105"/>
    <mergeCell ref="BX106:CE106"/>
    <mergeCell ref="BX108:CE108"/>
    <mergeCell ref="BX110:CE110"/>
    <mergeCell ref="BX111:CE111"/>
    <mergeCell ref="A102:BW102"/>
    <mergeCell ref="A103:BW103"/>
    <mergeCell ref="ES90:FE90"/>
    <mergeCell ref="A90:BW90"/>
    <mergeCell ref="BX90:CE90"/>
    <mergeCell ref="CF90:CR90"/>
    <mergeCell ref="CS90:DE90"/>
    <mergeCell ref="DF90:DR90"/>
    <mergeCell ref="A94:BW94"/>
    <mergeCell ref="A95:BW95"/>
    <mergeCell ref="A96:BW96"/>
    <mergeCell ref="ES91:FE91"/>
    <mergeCell ref="DS93:EE93"/>
    <mergeCell ref="EF93:ER93"/>
    <mergeCell ref="ES93:FE93"/>
    <mergeCell ref="A93:BW93"/>
    <mergeCell ref="BX93:CE93"/>
    <mergeCell ref="CF93:CR93"/>
    <mergeCell ref="CS93:DE93"/>
    <mergeCell ref="DF93:DR93"/>
    <mergeCell ref="DS90:EE90"/>
    <mergeCell ref="EF90:ER90"/>
    <mergeCell ref="A91:BW91"/>
    <mergeCell ref="BX91:CE91"/>
    <mergeCell ref="CF91:CR91"/>
    <mergeCell ref="CS91:DE91"/>
    <mergeCell ref="DF89:DR89"/>
    <mergeCell ref="DS89:EE89"/>
    <mergeCell ref="ES89:FE89"/>
    <mergeCell ref="A88:BW88"/>
    <mergeCell ref="BX88:CE88"/>
    <mergeCell ref="CF88:CR88"/>
    <mergeCell ref="CS88:DE88"/>
    <mergeCell ref="DF88:DR88"/>
    <mergeCell ref="DS88:EE88"/>
    <mergeCell ref="EF88:ER88"/>
    <mergeCell ref="EF89:ER89"/>
    <mergeCell ref="DF91:DR91"/>
    <mergeCell ref="DS91:EE91"/>
    <mergeCell ref="EF91:ER91"/>
    <mergeCell ref="DS81:EE81"/>
    <mergeCell ref="EF81:ER81"/>
    <mergeCell ref="ES81:FE81"/>
    <mergeCell ref="A82:BW82"/>
    <mergeCell ref="BX82:CE82"/>
    <mergeCell ref="CF82:CR82"/>
    <mergeCell ref="CS82:DE82"/>
    <mergeCell ref="DF82:DR82"/>
    <mergeCell ref="DS82:EE82"/>
    <mergeCell ref="EF82:ER82"/>
    <mergeCell ref="ES82:FE82"/>
    <mergeCell ref="A81:BW81"/>
    <mergeCell ref="BX81:CE81"/>
    <mergeCell ref="CF81:CR81"/>
    <mergeCell ref="CS81:DE81"/>
    <mergeCell ref="DF81:DR81"/>
    <mergeCell ref="ES88:FE88"/>
    <mergeCell ref="A89:BW89"/>
    <mergeCell ref="BX89:CE89"/>
    <mergeCell ref="CF89:CR89"/>
    <mergeCell ref="CS89:DE89"/>
    <mergeCell ref="A78:BW78"/>
    <mergeCell ref="BX78:CE78"/>
    <mergeCell ref="CF78:CR78"/>
    <mergeCell ref="CS78:DE78"/>
    <mergeCell ref="DF78:DR78"/>
    <mergeCell ref="DS78:EE78"/>
    <mergeCell ref="EF78:ER78"/>
    <mergeCell ref="ES78:FE78"/>
    <mergeCell ref="A77:BW77"/>
    <mergeCell ref="BX77:CE77"/>
    <mergeCell ref="CF77:CR77"/>
    <mergeCell ref="CS77:DE77"/>
    <mergeCell ref="DF77:DR77"/>
    <mergeCell ref="ES76:FE76"/>
    <mergeCell ref="A75:BW75"/>
    <mergeCell ref="BX75:CE75"/>
    <mergeCell ref="CF75:CR75"/>
    <mergeCell ref="CS75:DE75"/>
    <mergeCell ref="DF75:DR75"/>
    <mergeCell ref="DS75:EE75"/>
    <mergeCell ref="EF75:ER75"/>
    <mergeCell ref="EF76:ER76"/>
    <mergeCell ref="ES75:FE75"/>
    <mergeCell ref="A67:BW67"/>
    <mergeCell ref="BX67:CE67"/>
    <mergeCell ref="CF67:CR67"/>
    <mergeCell ref="A76:BW76"/>
    <mergeCell ref="BX76:CE76"/>
    <mergeCell ref="CF76:CR76"/>
    <mergeCell ref="CS76:DE76"/>
    <mergeCell ref="DF76:DR76"/>
    <mergeCell ref="DS76:EE76"/>
    <mergeCell ref="A73:BW73"/>
    <mergeCell ref="BX73:CE73"/>
    <mergeCell ref="CF73:CR73"/>
    <mergeCell ref="CS73:DE73"/>
    <mergeCell ref="DF73:DR73"/>
    <mergeCell ref="DS73:EE73"/>
    <mergeCell ref="A66:BW66"/>
    <mergeCell ref="ES69:FE69"/>
    <mergeCell ref="ES68:FE68"/>
    <mergeCell ref="CS72:DE72"/>
    <mergeCell ref="DF72:DR72"/>
    <mergeCell ref="DS72:EE72"/>
    <mergeCell ref="EF66:ER66"/>
    <mergeCell ref="A68:BW68"/>
    <mergeCell ref="BX68:CE68"/>
    <mergeCell ref="CF68:CR68"/>
    <mergeCell ref="CS68:DE68"/>
    <mergeCell ref="A71:BW71"/>
    <mergeCell ref="BX71:CE71"/>
    <mergeCell ref="CF71:CR71"/>
    <mergeCell ref="CS71:DE71"/>
    <mergeCell ref="DF71:DR71"/>
    <mergeCell ref="EF67:ER67"/>
    <mergeCell ref="DF68:DR68"/>
    <mergeCell ref="DS68:EE68"/>
    <mergeCell ref="EF68:ER68"/>
    <mergeCell ref="EF69:ER69"/>
    <mergeCell ref="CS66:DE66"/>
    <mergeCell ref="DF66:DR66"/>
    <mergeCell ref="A69:BW69"/>
    <mergeCell ref="BX65:CE65"/>
    <mergeCell ref="CF65:CR65"/>
    <mergeCell ref="CS65:DE65"/>
    <mergeCell ref="DF65:DR65"/>
    <mergeCell ref="ES65:FE65"/>
    <mergeCell ref="BX69:CE69"/>
    <mergeCell ref="CF69:CR69"/>
    <mergeCell ref="CS69:DE69"/>
    <mergeCell ref="DF69:DR69"/>
    <mergeCell ref="DS69:EE69"/>
    <mergeCell ref="EF65:ER65"/>
    <mergeCell ref="DS65:EE65"/>
    <mergeCell ref="ES66:FE66"/>
    <mergeCell ref="CS67:DE67"/>
    <mergeCell ref="DF67:DR67"/>
    <mergeCell ref="DS67:EE67"/>
    <mergeCell ref="ES67:FE67"/>
    <mergeCell ref="BX66:CE66"/>
    <mergeCell ref="CF66:CR66"/>
    <mergeCell ref="DS66:EE66"/>
    <mergeCell ref="EF58:ER58"/>
    <mergeCell ref="A57:BW57"/>
    <mergeCell ref="BX57:CE57"/>
    <mergeCell ref="CF57:CR57"/>
    <mergeCell ref="CS57:DE57"/>
    <mergeCell ref="DF57:DR57"/>
    <mergeCell ref="ES57:FE57"/>
    <mergeCell ref="ES58:FE58"/>
    <mergeCell ref="A59:BW59"/>
    <mergeCell ref="BX59:CE59"/>
    <mergeCell ref="CF59:CR59"/>
    <mergeCell ref="CS59:DE59"/>
    <mergeCell ref="DF59:DR59"/>
    <mergeCell ref="DS59:EE59"/>
    <mergeCell ref="EF59:ER59"/>
    <mergeCell ref="ES59:FE59"/>
    <mergeCell ref="BX58:CE58"/>
    <mergeCell ref="CF58:CR58"/>
    <mergeCell ref="CS58:DE58"/>
    <mergeCell ref="DF58:DR58"/>
    <mergeCell ref="DS58:EE58"/>
    <mergeCell ref="A58:BW58"/>
    <mergeCell ref="DS57:EE57"/>
    <mergeCell ref="DS45:EE45"/>
    <mergeCell ref="EF45:ER45"/>
    <mergeCell ref="ES45:FE45"/>
    <mergeCell ref="A47:BW47"/>
    <mergeCell ref="BX47:CE47"/>
    <mergeCell ref="CF47:CR47"/>
    <mergeCell ref="CS47:DE47"/>
    <mergeCell ref="DF47:DR47"/>
    <mergeCell ref="DS47:EE47"/>
    <mergeCell ref="EF47:ER47"/>
    <mergeCell ref="ES47:FE47"/>
    <mergeCell ref="A45:BW45"/>
    <mergeCell ref="BX45:CE45"/>
    <mergeCell ref="CF45:CR45"/>
    <mergeCell ref="CS45:DE45"/>
    <mergeCell ref="DF45:DR45"/>
    <mergeCell ref="A46:BW46"/>
    <mergeCell ref="BX46:CE46"/>
    <mergeCell ref="CF46:CR46"/>
    <mergeCell ref="CS46:DE46"/>
    <mergeCell ref="DF46:DR46"/>
    <mergeCell ref="DS46:EE46"/>
    <mergeCell ref="EF46:ER46"/>
    <mergeCell ref="ES46:FE46"/>
    <mergeCell ref="DS43:EE43"/>
    <mergeCell ref="EF43:ER43"/>
    <mergeCell ref="ES43:FE43"/>
    <mergeCell ref="A44:BW44"/>
    <mergeCell ref="BX44:CE44"/>
    <mergeCell ref="CF44:CR44"/>
    <mergeCell ref="CS44:DE44"/>
    <mergeCell ref="DF44:DR44"/>
    <mergeCell ref="DS44:EE44"/>
    <mergeCell ref="EF44:ER44"/>
    <mergeCell ref="ES44:FE44"/>
    <mergeCell ref="A43:BW43"/>
    <mergeCell ref="BX43:CE43"/>
    <mergeCell ref="CF43:CR43"/>
    <mergeCell ref="CS43:DE43"/>
    <mergeCell ref="DF43:DR43"/>
    <mergeCell ref="A42:BW42"/>
    <mergeCell ref="BX42:CE42"/>
    <mergeCell ref="CF42:CR42"/>
    <mergeCell ref="CS42:DE42"/>
    <mergeCell ref="DF42:DR42"/>
    <mergeCell ref="DS42:EE42"/>
    <mergeCell ref="EF42:ER42"/>
    <mergeCell ref="ES42:FE42"/>
    <mergeCell ref="A41:BW41"/>
    <mergeCell ref="BX41:CE41"/>
    <mergeCell ref="CF41:CR41"/>
    <mergeCell ref="CS41:DE41"/>
    <mergeCell ref="DF41:DR41"/>
    <mergeCell ref="EF40:ER40"/>
    <mergeCell ref="ES40:FE40"/>
    <mergeCell ref="A40:BW40"/>
    <mergeCell ref="BX40:CE40"/>
    <mergeCell ref="CF40:CR40"/>
    <mergeCell ref="CS40:DE40"/>
    <mergeCell ref="DF40:DR40"/>
    <mergeCell ref="DS40:EE40"/>
    <mergeCell ref="DS41:EE41"/>
    <mergeCell ref="EF41:ER41"/>
    <mergeCell ref="ES41:FE41"/>
    <mergeCell ref="EF30:ER30"/>
    <mergeCell ref="ES30:FE30"/>
    <mergeCell ref="A31:BW31"/>
    <mergeCell ref="A39:BW39"/>
    <mergeCell ref="BX30:CE30"/>
    <mergeCell ref="CF30:CR30"/>
    <mergeCell ref="CS30:DE30"/>
    <mergeCell ref="DF30:DR30"/>
    <mergeCell ref="DS30:EE30"/>
    <mergeCell ref="A30:BW30"/>
    <mergeCell ref="A32:BW32"/>
    <mergeCell ref="A33:BW33"/>
    <mergeCell ref="A34:BW34"/>
    <mergeCell ref="A35:BW35"/>
    <mergeCell ref="A36:BW36"/>
    <mergeCell ref="A37:BW37"/>
    <mergeCell ref="A38:BW38"/>
    <mergeCell ref="BX34:CE34"/>
    <mergeCell ref="BX35:CE35"/>
    <mergeCell ref="BX36:CE36"/>
    <mergeCell ref="BX37:CE37"/>
    <mergeCell ref="BX38:CE38"/>
    <mergeCell ref="BX39:CE39"/>
    <mergeCell ref="CF34:CR34"/>
    <mergeCell ref="A27:BW27"/>
    <mergeCell ref="BX27:CE27"/>
    <mergeCell ref="CF27:CR27"/>
    <mergeCell ref="CS27:DE27"/>
    <mergeCell ref="DF27:DR27"/>
    <mergeCell ref="DS27:EE27"/>
    <mergeCell ref="EF28:ER29"/>
    <mergeCell ref="ES28:FE29"/>
    <mergeCell ref="BX28:CE29"/>
    <mergeCell ref="CF28:CR29"/>
    <mergeCell ref="CS28:DE29"/>
    <mergeCell ref="DF28:DR29"/>
    <mergeCell ref="DS28:EE29"/>
    <mergeCell ref="A28:BW29"/>
    <mergeCell ref="EF21:ER22"/>
    <mergeCell ref="ES21:FE22"/>
    <mergeCell ref="A22:BW22"/>
    <mergeCell ref="A24:BW24"/>
    <mergeCell ref="BX24:CE24"/>
    <mergeCell ref="CF24:CR24"/>
    <mergeCell ref="CS24:DE24"/>
    <mergeCell ref="DF24:DR24"/>
    <mergeCell ref="DS24:EE24"/>
    <mergeCell ref="EF24:ER24"/>
    <mergeCell ref="ES24:FE24"/>
    <mergeCell ref="BX21:CE22"/>
    <mergeCell ref="CF21:CR22"/>
    <mergeCell ref="CS21:DE22"/>
    <mergeCell ref="DF21:DR22"/>
    <mergeCell ref="DS21:EE22"/>
    <mergeCell ref="A21:BW21"/>
    <mergeCell ref="A23:BW23"/>
    <mergeCell ref="BX23:CE23"/>
    <mergeCell ref="CF23:CR23"/>
    <mergeCell ref="CS23:DE23"/>
    <mergeCell ref="DF23:DR23"/>
    <mergeCell ref="DS23:EE23"/>
    <mergeCell ref="EF23:ER23"/>
    <mergeCell ref="EF18:ER19"/>
    <mergeCell ref="ES18:FE19"/>
    <mergeCell ref="A20:BW20"/>
    <mergeCell ref="BX20:CE20"/>
    <mergeCell ref="CF20:CR20"/>
    <mergeCell ref="CS20:DE20"/>
    <mergeCell ref="DF20:DR20"/>
    <mergeCell ref="DS20:EE20"/>
    <mergeCell ref="EF20:ER20"/>
    <mergeCell ref="ES20:FE20"/>
    <mergeCell ref="BX18:CE19"/>
    <mergeCell ref="CF18:CR19"/>
    <mergeCell ref="CS18:DE19"/>
    <mergeCell ref="DF18:DR19"/>
    <mergeCell ref="DS18:EE19"/>
    <mergeCell ref="EF14:ER14"/>
    <mergeCell ref="ES14:FE14"/>
    <mergeCell ref="BX14:CE14"/>
    <mergeCell ref="CF14:CR14"/>
    <mergeCell ref="CS14:DE14"/>
    <mergeCell ref="DF14:DR14"/>
    <mergeCell ref="DS14:EE14"/>
    <mergeCell ref="EF17:ER17"/>
    <mergeCell ref="ES17:FE17"/>
    <mergeCell ref="BX17:CE17"/>
    <mergeCell ref="CF17:CR17"/>
    <mergeCell ref="CS17:DE17"/>
    <mergeCell ref="DF17:DR17"/>
    <mergeCell ref="DS17:EE17"/>
    <mergeCell ref="ES16:FE16"/>
    <mergeCell ref="EF16:ER16"/>
    <mergeCell ref="DS16:EE16"/>
    <mergeCell ref="DF16:DR16"/>
    <mergeCell ref="CS16:DE16"/>
    <mergeCell ref="CS15:DE15"/>
    <mergeCell ref="DF15:DR15"/>
    <mergeCell ref="DS15:EE15"/>
    <mergeCell ref="EF15:ER15"/>
    <mergeCell ref="ES15:FE15"/>
    <mergeCell ref="EF11:ER12"/>
    <mergeCell ref="ES11:FE12"/>
    <mergeCell ref="A13:BW13"/>
    <mergeCell ref="BX13:CE13"/>
    <mergeCell ref="CF13:CR13"/>
    <mergeCell ref="CS13:DE13"/>
    <mergeCell ref="DF13:DR13"/>
    <mergeCell ref="DS13:EE13"/>
    <mergeCell ref="EF13:ER13"/>
    <mergeCell ref="ES13:FE13"/>
    <mergeCell ref="BX11:CE12"/>
    <mergeCell ref="CF11:CR12"/>
    <mergeCell ref="CS11:DE12"/>
    <mergeCell ref="DF11:DR12"/>
    <mergeCell ref="DS11:EE12"/>
    <mergeCell ref="A11:BW12"/>
    <mergeCell ref="EF9:ER9"/>
    <mergeCell ref="ES9:FE9"/>
    <mergeCell ref="A10:BW10"/>
    <mergeCell ref="BX10:CE10"/>
    <mergeCell ref="CF10:CR10"/>
    <mergeCell ref="CS10:DE10"/>
    <mergeCell ref="DF10:DR10"/>
    <mergeCell ref="DS10:EE10"/>
    <mergeCell ref="EF10:ER10"/>
    <mergeCell ref="ES10:FE10"/>
    <mergeCell ref="BX9:CE9"/>
    <mergeCell ref="CF9:CR9"/>
    <mergeCell ref="CS9:DE9"/>
    <mergeCell ref="DF9:DR9"/>
    <mergeCell ref="DS9:EE9"/>
    <mergeCell ref="EF7:ER7"/>
    <mergeCell ref="ES7:FE7"/>
    <mergeCell ref="A8:BW8"/>
    <mergeCell ref="BX8:CE8"/>
    <mergeCell ref="CF8:CR8"/>
    <mergeCell ref="CS8:DE8"/>
    <mergeCell ref="DF8:DR8"/>
    <mergeCell ref="DS8:EE8"/>
    <mergeCell ref="EF8:ER8"/>
    <mergeCell ref="ES8:FE8"/>
    <mergeCell ref="BX7:CE7"/>
    <mergeCell ref="CF7:CR7"/>
    <mergeCell ref="CS7:DE7"/>
    <mergeCell ref="DF7:DR7"/>
    <mergeCell ref="DS7:EE7"/>
    <mergeCell ref="CS6:DE6"/>
    <mergeCell ref="DF6:DR6"/>
    <mergeCell ref="DS6:EE6"/>
    <mergeCell ref="EF6:ER6"/>
    <mergeCell ref="ES6:FE6"/>
    <mergeCell ref="EO4:ER4"/>
    <mergeCell ref="ES4:FE5"/>
    <mergeCell ref="DF5:DR5"/>
    <mergeCell ref="DS5:EE5"/>
    <mergeCell ref="EF5:ER5"/>
    <mergeCell ref="A1:FE1"/>
    <mergeCell ref="A3:BW5"/>
    <mergeCell ref="BX3:CE5"/>
    <mergeCell ref="CF3:CR5"/>
    <mergeCell ref="CS3:DE5"/>
    <mergeCell ref="DF3:FE3"/>
    <mergeCell ref="DF4:DK4"/>
    <mergeCell ref="DL4:DN4"/>
    <mergeCell ref="DO4:DR4"/>
    <mergeCell ref="DS4:DX4"/>
    <mergeCell ref="DY4:EA4"/>
    <mergeCell ref="EB4:EE4"/>
    <mergeCell ref="EF4:EK4"/>
    <mergeCell ref="EL4:EN4"/>
    <mergeCell ref="A25:BW25"/>
    <mergeCell ref="A26:BW26"/>
    <mergeCell ref="BX25:CE25"/>
    <mergeCell ref="BX26:CE26"/>
    <mergeCell ref="A6:BW6"/>
    <mergeCell ref="BX6:CE6"/>
    <mergeCell ref="CF6:CR6"/>
    <mergeCell ref="A7:BW7"/>
    <mergeCell ref="A9:BW9"/>
    <mergeCell ref="A14:BW14"/>
    <mergeCell ref="A17:BW17"/>
    <mergeCell ref="CF16:CR16"/>
    <mergeCell ref="BX16:CE16"/>
    <mergeCell ref="A16:BW16"/>
    <mergeCell ref="CF25:CR25"/>
    <mergeCell ref="CF26:CR26"/>
    <mergeCell ref="A15:BW15"/>
    <mergeCell ref="BX15:CE15"/>
    <mergeCell ref="CF15:CR15"/>
    <mergeCell ref="A18:BW19"/>
    <mergeCell ref="EF25:ER25"/>
    <mergeCell ref="EF26:ER26"/>
    <mergeCell ref="ES25:FE25"/>
    <mergeCell ref="ES26:FE26"/>
    <mergeCell ref="BX31:CE31"/>
    <mergeCell ref="BX32:CE32"/>
    <mergeCell ref="BX33:CE33"/>
    <mergeCell ref="CF31:CR31"/>
    <mergeCell ref="CF32:CR32"/>
    <mergeCell ref="CF33:CR33"/>
    <mergeCell ref="DF31:DR31"/>
    <mergeCell ref="DF32:DR32"/>
    <mergeCell ref="DF33:DR33"/>
    <mergeCell ref="EF31:ER31"/>
    <mergeCell ref="EF32:ER32"/>
    <mergeCell ref="EF33:ER33"/>
    <mergeCell ref="CS25:DE25"/>
    <mergeCell ref="CS26:DE26"/>
    <mergeCell ref="DF25:DR25"/>
    <mergeCell ref="DF26:DR26"/>
    <mergeCell ref="DS25:EE25"/>
    <mergeCell ref="DS26:EE26"/>
    <mergeCell ref="EF27:ER27"/>
    <mergeCell ref="ES27:FE27"/>
    <mergeCell ref="CF35:CR35"/>
    <mergeCell ref="CF36:CR36"/>
    <mergeCell ref="CF37:CR37"/>
    <mergeCell ref="CF38:CR38"/>
    <mergeCell ref="CF39:CR39"/>
    <mergeCell ref="CS31:DE31"/>
    <mergeCell ref="CS32:DE32"/>
    <mergeCell ref="CS33:DE33"/>
    <mergeCell ref="CS34:DE34"/>
    <mergeCell ref="CS35:DE35"/>
    <mergeCell ref="CS36:DE36"/>
    <mergeCell ref="CS37:DE37"/>
    <mergeCell ref="CS38:DE38"/>
    <mergeCell ref="CS39:DE39"/>
    <mergeCell ref="DF34:DR34"/>
    <mergeCell ref="DF35:DR35"/>
    <mergeCell ref="DF36:DR36"/>
    <mergeCell ref="DF37:DR37"/>
    <mergeCell ref="DF38:DR38"/>
    <mergeCell ref="DF39:DR39"/>
    <mergeCell ref="DS31:EE31"/>
    <mergeCell ref="DS32:EE32"/>
    <mergeCell ref="DS33:EE33"/>
    <mergeCell ref="DS34:EE34"/>
    <mergeCell ref="DS35:EE35"/>
    <mergeCell ref="DS36:EE36"/>
    <mergeCell ref="DS37:EE37"/>
    <mergeCell ref="DS38:EE38"/>
    <mergeCell ref="DS39:EE39"/>
    <mergeCell ref="EF34:ER34"/>
    <mergeCell ref="EF35:ER35"/>
    <mergeCell ref="EF36:ER36"/>
    <mergeCell ref="EF37:ER37"/>
    <mergeCell ref="EF38:ER38"/>
    <mergeCell ref="EF39:ER39"/>
    <mergeCell ref="ES31:FE31"/>
    <mergeCell ref="ES32:FE32"/>
    <mergeCell ref="ES33:FE33"/>
    <mergeCell ref="ES34:FE34"/>
    <mergeCell ref="ES35:FE35"/>
    <mergeCell ref="ES36:FE36"/>
    <mergeCell ref="ES37:FE37"/>
    <mergeCell ref="ES38:FE38"/>
    <mergeCell ref="ES39:FE39"/>
    <mergeCell ref="A48:BW48"/>
    <mergeCell ref="A49:BW49"/>
    <mergeCell ref="A50:BW50"/>
    <mergeCell ref="A51:BW51"/>
    <mergeCell ref="A52:BW52"/>
    <mergeCell ref="A53:BW53"/>
    <mergeCell ref="A54:BW54"/>
    <mergeCell ref="A55:BW55"/>
    <mergeCell ref="A56:BW56"/>
    <mergeCell ref="BX48:CE48"/>
    <mergeCell ref="BX49:CE49"/>
    <mergeCell ref="BX50:CE50"/>
    <mergeCell ref="BX51:CE51"/>
    <mergeCell ref="BX52:CE52"/>
    <mergeCell ref="BX53:CE53"/>
    <mergeCell ref="BX54:CE54"/>
    <mergeCell ref="BX55:CE55"/>
    <mergeCell ref="BX56:CE56"/>
    <mergeCell ref="CF48:CR48"/>
    <mergeCell ref="CF49:CR49"/>
    <mergeCell ref="CF50:CR50"/>
    <mergeCell ref="CF51:CR51"/>
    <mergeCell ref="CF52:CR52"/>
    <mergeCell ref="CF53:CR53"/>
    <mergeCell ref="CF54:CR54"/>
    <mergeCell ref="CF55:CR55"/>
    <mergeCell ref="CF56:CR56"/>
    <mergeCell ref="CS48:DE48"/>
    <mergeCell ref="CS49:DE49"/>
    <mergeCell ref="CS50:DE50"/>
    <mergeCell ref="CS51:DE51"/>
    <mergeCell ref="CS52:DE52"/>
    <mergeCell ref="CS53:DE53"/>
    <mergeCell ref="CS54:DE54"/>
    <mergeCell ref="CS55:DE55"/>
    <mergeCell ref="CS56:DE56"/>
    <mergeCell ref="DF48:DR48"/>
    <mergeCell ref="DF49:DR49"/>
    <mergeCell ref="DF50:DR50"/>
    <mergeCell ref="DF51:DR51"/>
    <mergeCell ref="DF52:DR52"/>
    <mergeCell ref="DF53:DR53"/>
    <mergeCell ref="DF54:DR54"/>
    <mergeCell ref="DF55:DR55"/>
    <mergeCell ref="DF56:DR56"/>
    <mergeCell ref="DS48:EE48"/>
    <mergeCell ref="DS49:EE49"/>
    <mergeCell ref="DS50:EE50"/>
    <mergeCell ref="EF53:ER53"/>
    <mergeCell ref="EF54:ER54"/>
    <mergeCell ref="EF55:ER55"/>
    <mergeCell ref="EF56:ER56"/>
    <mergeCell ref="DS51:EE51"/>
    <mergeCell ref="DS52:EE52"/>
    <mergeCell ref="DS53:EE53"/>
    <mergeCell ref="DS54:EE54"/>
    <mergeCell ref="DS55:EE55"/>
    <mergeCell ref="DS56:EE56"/>
    <mergeCell ref="A104:BW104"/>
    <mergeCell ref="A105:BW105"/>
    <mergeCell ref="A106:BW106"/>
    <mergeCell ref="A108:BW108"/>
    <mergeCell ref="A110:BW110"/>
    <mergeCell ref="A111:BW111"/>
    <mergeCell ref="BX94:CE94"/>
    <mergeCell ref="BX95:CE95"/>
    <mergeCell ref="BX96:CE96"/>
    <mergeCell ref="BX97:CE97"/>
    <mergeCell ref="BX98:CE98"/>
    <mergeCell ref="BX99:CE99"/>
    <mergeCell ref="BX100:CE100"/>
    <mergeCell ref="BX101:CE101"/>
    <mergeCell ref="BX102:CE102"/>
    <mergeCell ref="BX107:CE107"/>
    <mergeCell ref="A109:BW109"/>
    <mergeCell ref="BX109:CE109"/>
    <mergeCell ref="BX114:CE114"/>
    <mergeCell ref="BX116:CE116"/>
    <mergeCell ref="BX117:CE117"/>
    <mergeCell ref="BX118:CE118"/>
    <mergeCell ref="BX119:CE119"/>
    <mergeCell ref="BX120:CE120"/>
    <mergeCell ref="A113:BW113"/>
    <mergeCell ref="A114:BW114"/>
    <mergeCell ref="A116:BW116"/>
    <mergeCell ref="A117:BW117"/>
    <mergeCell ref="A118:BW118"/>
    <mergeCell ref="A119:BW119"/>
    <mergeCell ref="A120:BW120"/>
    <mergeCell ref="CF94:CR94"/>
    <mergeCell ref="CF95:CR95"/>
    <mergeCell ref="CF96:CR96"/>
    <mergeCell ref="CF97:CR97"/>
    <mergeCell ref="CF98:CR98"/>
    <mergeCell ref="CF99:CR99"/>
    <mergeCell ref="CF100:CR100"/>
    <mergeCell ref="CF101:CR101"/>
    <mergeCell ref="CF102:CR102"/>
    <mergeCell ref="CF117:CR117"/>
    <mergeCell ref="CF118:CR118"/>
    <mergeCell ref="CF119:CR119"/>
    <mergeCell ref="CF120:CR120"/>
    <mergeCell ref="CS94:DE94"/>
    <mergeCell ref="CS95:DE95"/>
    <mergeCell ref="CS96:DE96"/>
    <mergeCell ref="CS97:DE97"/>
    <mergeCell ref="CS98:DE98"/>
    <mergeCell ref="CS99:DE99"/>
    <mergeCell ref="CS100:DE100"/>
    <mergeCell ref="CS101:DE101"/>
    <mergeCell ref="CS102:DE102"/>
    <mergeCell ref="CS103:DE103"/>
    <mergeCell ref="CS104:DE104"/>
    <mergeCell ref="CS105:DE105"/>
    <mergeCell ref="CS106:DE106"/>
    <mergeCell ref="CS108:DE108"/>
    <mergeCell ref="CS110:DE110"/>
    <mergeCell ref="CS111:DE111"/>
    <mergeCell ref="CS112:DE112"/>
    <mergeCell ref="CF103:CR103"/>
    <mergeCell ref="CF104:CR104"/>
    <mergeCell ref="CF105:CR105"/>
    <mergeCell ref="CF114:CR114"/>
    <mergeCell ref="CF116:CR116"/>
    <mergeCell ref="CF106:CR106"/>
    <mergeCell ref="CF108:CR108"/>
    <mergeCell ref="CF110:CR110"/>
    <mergeCell ref="CF111:CR111"/>
    <mergeCell ref="CF112:CR112"/>
    <mergeCell ref="CF113:CR113"/>
    <mergeCell ref="DF114:DR114"/>
    <mergeCell ref="DF116:DR116"/>
    <mergeCell ref="CF107:CR107"/>
    <mergeCell ref="CS107:DE107"/>
    <mergeCell ref="DF107:DR107"/>
    <mergeCell ref="DF112:DR112"/>
    <mergeCell ref="CS116:DE116"/>
    <mergeCell ref="CS114:DE114"/>
    <mergeCell ref="CF109:CR109"/>
    <mergeCell ref="CS113:DE113"/>
    <mergeCell ref="CS120:DE120"/>
    <mergeCell ref="DF113:DR113"/>
    <mergeCell ref="DF94:DR94"/>
    <mergeCell ref="DF95:DR95"/>
    <mergeCell ref="DF96:DR96"/>
    <mergeCell ref="DF97:DR97"/>
    <mergeCell ref="DF98:DR98"/>
    <mergeCell ref="DF99:DR99"/>
    <mergeCell ref="DF100:DR100"/>
    <mergeCell ref="DF101:DR101"/>
    <mergeCell ref="DF102:DR102"/>
    <mergeCell ref="DF103:DR103"/>
    <mergeCell ref="DF104:DR104"/>
    <mergeCell ref="DF105:DR105"/>
    <mergeCell ref="DF106:DR106"/>
    <mergeCell ref="DF108:DR108"/>
    <mergeCell ref="DF110:DR110"/>
    <mergeCell ref="DF111:DR111"/>
    <mergeCell ref="CS117:DE117"/>
    <mergeCell ref="CS118:DE118"/>
    <mergeCell ref="CS109:DE109"/>
    <mergeCell ref="DF109:DR109"/>
    <mergeCell ref="DF120:DR120"/>
    <mergeCell ref="DS109:EE109"/>
    <mergeCell ref="DS104:EE104"/>
    <mergeCell ref="DS105:EE105"/>
    <mergeCell ref="DS94:EE94"/>
    <mergeCell ref="DS95:EE95"/>
    <mergeCell ref="DS96:EE96"/>
    <mergeCell ref="DS97:EE97"/>
    <mergeCell ref="DS98:EE98"/>
    <mergeCell ref="DS99:EE99"/>
    <mergeCell ref="DS100:EE100"/>
    <mergeCell ref="DS101:EE101"/>
    <mergeCell ref="DS102:EE102"/>
    <mergeCell ref="DS103:EE103"/>
    <mergeCell ref="ES102:FE102"/>
    <mergeCell ref="EF102:ER102"/>
    <mergeCell ref="DS116:EE116"/>
    <mergeCell ref="DS106:EE106"/>
    <mergeCell ref="DS108:EE108"/>
    <mergeCell ref="DS110:EE110"/>
    <mergeCell ref="DS111:EE111"/>
    <mergeCell ref="DS112:EE112"/>
    <mergeCell ref="DS113:EE113"/>
    <mergeCell ref="ES114:FE114"/>
    <mergeCell ref="ES116:FE116"/>
    <mergeCell ref="DS107:EE107"/>
    <mergeCell ref="EF107:ER107"/>
    <mergeCell ref="ES107:FE107"/>
    <mergeCell ref="ES112:FE112"/>
    <mergeCell ref="EF112:ER112"/>
    <mergeCell ref="ES106:FE106"/>
    <mergeCell ref="ES108:FE108"/>
    <mergeCell ref="ES110:FE110"/>
    <mergeCell ref="ES111:FE111"/>
    <mergeCell ref="EF106:ER106"/>
    <mergeCell ref="EF108:ER108"/>
    <mergeCell ref="EF110:ER110"/>
    <mergeCell ref="EF111:ER111"/>
    <mergeCell ref="EF97:ER97"/>
    <mergeCell ref="EF98:ER98"/>
    <mergeCell ref="EF99:ER99"/>
    <mergeCell ref="EF100:ER100"/>
    <mergeCell ref="EF101:ER101"/>
    <mergeCell ref="ES94:FE94"/>
    <mergeCell ref="ES95:FE95"/>
    <mergeCell ref="ES96:FE96"/>
    <mergeCell ref="ES97:FE97"/>
    <mergeCell ref="ES98:FE98"/>
    <mergeCell ref="ES99:FE99"/>
    <mergeCell ref="ES100:FE100"/>
    <mergeCell ref="ES101:FE101"/>
    <mergeCell ref="A142:FE142"/>
    <mergeCell ref="BX112:CE112"/>
    <mergeCell ref="BX113:CE113"/>
    <mergeCell ref="ES117:FE117"/>
    <mergeCell ref="ES118:FE118"/>
    <mergeCell ref="ES119:FE119"/>
    <mergeCell ref="ES120:FE120"/>
    <mergeCell ref="EF113:ER113"/>
    <mergeCell ref="EF114:ER114"/>
    <mergeCell ref="EF116:ER116"/>
    <mergeCell ref="EF117:ER117"/>
    <mergeCell ref="EF118:ER118"/>
    <mergeCell ref="EF119:ER119"/>
    <mergeCell ref="EF120:ER120"/>
    <mergeCell ref="ES113:FE113"/>
    <mergeCell ref="DS117:EE117"/>
    <mergeCell ref="DS118:EE118"/>
    <mergeCell ref="DS119:EE119"/>
    <mergeCell ref="DS120:EE120"/>
    <mergeCell ref="DF117:DR117"/>
    <mergeCell ref="DF118:DR118"/>
    <mergeCell ref="DF119:DR119"/>
    <mergeCell ref="DS114:EE114"/>
    <mergeCell ref="CS119:DE119"/>
    <mergeCell ref="ES23:FE23"/>
    <mergeCell ref="A92:BW92"/>
    <mergeCell ref="BX92:CE92"/>
    <mergeCell ref="CF92:CR92"/>
    <mergeCell ref="CS92:DE92"/>
    <mergeCell ref="DF92:DR92"/>
    <mergeCell ref="DS92:EE92"/>
    <mergeCell ref="EF92:ER92"/>
    <mergeCell ref="ES92:FE92"/>
    <mergeCell ref="EF57:ER57"/>
    <mergeCell ref="ES48:FE48"/>
    <mergeCell ref="ES49:FE49"/>
    <mergeCell ref="ES50:FE50"/>
    <mergeCell ref="ES51:FE51"/>
    <mergeCell ref="ES52:FE52"/>
    <mergeCell ref="ES53:FE53"/>
    <mergeCell ref="ES54:FE54"/>
    <mergeCell ref="ES55:FE55"/>
    <mergeCell ref="ES56:FE56"/>
    <mergeCell ref="EF48:ER48"/>
    <mergeCell ref="EF49:ER49"/>
    <mergeCell ref="EF50:ER50"/>
    <mergeCell ref="EF51:ER51"/>
    <mergeCell ref="EF52:ER52"/>
    <mergeCell ref="A61:BW61"/>
    <mergeCell ref="BX60:CE60"/>
    <mergeCell ref="BX61:CE61"/>
    <mergeCell ref="CF60:CR60"/>
    <mergeCell ref="CF61:CR61"/>
    <mergeCell ref="CS60:DE60"/>
    <mergeCell ref="CS61:DE61"/>
    <mergeCell ref="DF60:DR60"/>
    <mergeCell ref="DF61:DR61"/>
    <mergeCell ref="A74:BW74"/>
    <mergeCell ref="BX74:CE74"/>
    <mergeCell ref="CF74:CR74"/>
    <mergeCell ref="CS74:DE74"/>
    <mergeCell ref="DF74:DR74"/>
    <mergeCell ref="DS74:EE74"/>
    <mergeCell ref="EF74:ER74"/>
    <mergeCell ref="ES74:FE74"/>
    <mergeCell ref="DS60:EE60"/>
    <mergeCell ref="DS61:EE61"/>
    <mergeCell ref="EF60:ER60"/>
    <mergeCell ref="EF61:ER61"/>
    <mergeCell ref="ES60:FE60"/>
    <mergeCell ref="ES61:FE61"/>
    <mergeCell ref="A62:BW62"/>
    <mergeCell ref="A63:BW63"/>
    <mergeCell ref="A64:BW64"/>
    <mergeCell ref="BX62:CE62"/>
    <mergeCell ref="BX63:CE63"/>
    <mergeCell ref="BX64:CE64"/>
    <mergeCell ref="CF62:CR62"/>
    <mergeCell ref="CF63:CR63"/>
    <mergeCell ref="CF64:CR64"/>
    <mergeCell ref="A60:BW60"/>
    <mergeCell ref="CS83:DE83"/>
    <mergeCell ref="DF83:DR83"/>
    <mergeCell ref="DS83:EE83"/>
    <mergeCell ref="EF83:ER83"/>
    <mergeCell ref="ES83:FE83"/>
    <mergeCell ref="A84:BW84"/>
    <mergeCell ref="CS84:DE84"/>
    <mergeCell ref="EF84:ER84"/>
    <mergeCell ref="EF62:ER62"/>
    <mergeCell ref="EF63:ER63"/>
    <mergeCell ref="EF64:ER64"/>
    <mergeCell ref="ES62:FE62"/>
    <mergeCell ref="ES63:FE63"/>
    <mergeCell ref="ES64:FE64"/>
    <mergeCell ref="CS62:DE62"/>
    <mergeCell ref="CS63:DE63"/>
    <mergeCell ref="CS64:DE64"/>
    <mergeCell ref="DF62:DR62"/>
    <mergeCell ref="DF63:DR63"/>
    <mergeCell ref="DF64:DR64"/>
    <mergeCell ref="DS62:EE62"/>
    <mergeCell ref="DS63:EE63"/>
    <mergeCell ref="DS64:EE64"/>
    <mergeCell ref="A65:BW65"/>
    <mergeCell ref="BX84:CE84"/>
    <mergeCell ref="BX85:CE85"/>
    <mergeCell ref="BX86:CE86"/>
    <mergeCell ref="BX87:CE87"/>
    <mergeCell ref="CF84:CR84"/>
    <mergeCell ref="CF85:CR85"/>
    <mergeCell ref="CF86:CR86"/>
    <mergeCell ref="CF87:CR87"/>
    <mergeCell ref="A83:BW83"/>
    <mergeCell ref="BX83:CE83"/>
    <mergeCell ref="CF83:CR83"/>
    <mergeCell ref="ES84:FE84"/>
    <mergeCell ref="ES85:FE85"/>
    <mergeCell ref="ES86:FE86"/>
    <mergeCell ref="ES87:FE87"/>
    <mergeCell ref="A115:BW115"/>
    <mergeCell ref="BX115:CE115"/>
    <mergeCell ref="CF115:CR115"/>
    <mergeCell ref="CS115:DE115"/>
    <mergeCell ref="DF115:DR115"/>
    <mergeCell ref="DS115:EE115"/>
    <mergeCell ref="EF115:ER115"/>
    <mergeCell ref="ES115:FE115"/>
    <mergeCell ref="CS85:DE85"/>
    <mergeCell ref="CS86:DE86"/>
    <mergeCell ref="CS87:DE87"/>
    <mergeCell ref="DF84:DR84"/>
    <mergeCell ref="DF85:DR85"/>
    <mergeCell ref="DF86:DR86"/>
    <mergeCell ref="DF87:DR87"/>
    <mergeCell ref="DS84:EE84"/>
    <mergeCell ref="DS85:EE85"/>
    <mergeCell ref="DS86:EE86"/>
    <mergeCell ref="DS87:EE87"/>
    <mergeCell ref="A85:BW85"/>
    <mergeCell ref="A121:BW121"/>
    <mergeCell ref="BX121:CE121"/>
    <mergeCell ref="CF121:CR121"/>
    <mergeCell ref="CS121:DE121"/>
    <mergeCell ref="DF121:DR121"/>
    <mergeCell ref="DS121:EE121"/>
    <mergeCell ref="EF121:ER121"/>
    <mergeCell ref="ES121:FE121"/>
    <mergeCell ref="EF85:ER85"/>
    <mergeCell ref="EF86:ER86"/>
    <mergeCell ref="EF87:ER87"/>
    <mergeCell ref="A86:BW86"/>
    <mergeCell ref="A87:BW87"/>
    <mergeCell ref="EF109:ER109"/>
    <mergeCell ref="ES109:FE109"/>
    <mergeCell ref="ES103:FE103"/>
    <mergeCell ref="ES104:FE104"/>
    <mergeCell ref="ES105:FE105"/>
    <mergeCell ref="EF103:ER103"/>
    <mergeCell ref="EF104:ER104"/>
    <mergeCell ref="EF105:ER105"/>
    <mergeCell ref="EF94:ER94"/>
    <mergeCell ref="EF95:ER95"/>
    <mergeCell ref="EF96:ER96"/>
  </mergeCells>
  <phoneticPr fontId="47" type="noConversion"/>
  <pageMargins left="0.70866141732283472" right="0.70866141732283472" top="0.74803149606299213" bottom="0.74803149606299213" header="0.31496062992125984" footer="0.31496062992125984"/>
  <pageSetup paperSize="9" scale="90" orientation="landscape" r:id="rId1"/>
  <rowBreaks count="3" manualBreakCount="3">
    <brk id="35" max="167" man="1"/>
    <brk id="68" max="167" man="1"/>
    <brk id="101" max="16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Q70"/>
  <sheetViews>
    <sheetView view="pageBreakPreview" topLeftCell="A10" zoomScale="145" zoomScaleNormal="110" zoomScaleSheetLayoutView="145" workbookViewId="0">
      <selection activeCell="FZ16" sqref="FZ16"/>
    </sheetView>
  </sheetViews>
  <sheetFormatPr defaultColWidth="0.85546875" defaultRowHeight="11.25" x14ac:dyDescent="0.2"/>
  <cols>
    <col min="1" max="117" width="0.85546875" style="46"/>
    <col min="118" max="129" width="0.85546875" style="117"/>
    <col min="130" max="181" width="0.85546875" style="46"/>
    <col min="182" max="182" width="10.85546875" style="46" bestFit="1" customWidth="1"/>
    <col min="183" max="185" width="0.85546875" style="46"/>
    <col min="186" max="186" width="10" style="46" bestFit="1" customWidth="1"/>
    <col min="187" max="187" width="0.85546875" style="46"/>
    <col min="188" max="188" width="10.85546875" style="46" bestFit="1" customWidth="1"/>
    <col min="189" max="198" width="0.85546875" style="46"/>
    <col min="199" max="199" width="10.85546875" style="46" bestFit="1" customWidth="1"/>
    <col min="200" max="16384" width="0.85546875" style="46"/>
  </cols>
  <sheetData>
    <row r="1" spans="1:188" s="50" customFormat="1" ht="25.5" customHeight="1" x14ac:dyDescent="0.25">
      <c r="B1" s="308" t="s">
        <v>408</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8"/>
      <c r="DY1" s="308"/>
      <c r="DZ1" s="308"/>
      <c r="EA1" s="308"/>
      <c r="EB1" s="308"/>
      <c r="EC1" s="308"/>
      <c r="ED1" s="308"/>
      <c r="EE1" s="308"/>
      <c r="EF1" s="308"/>
      <c r="EG1" s="308"/>
      <c r="EH1" s="308"/>
      <c r="EI1" s="308"/>
      <c r="EJ1" s="308"/>
      <c r="EK1" s="308"/>
      <c r="EL1" s="308"/>
      <c r="EM1" s="308"/>
      <c r="EN1" s="308"/>
      <c r="EO1" s="308"/>
      <c r="EP1" s="308"/>
      <c r="EQ1" s="308"/>
      <c r="ER1" s="308"/>
      <c r="ES1" s="308"/>
      <c r="ET1" s="308"/>
      <c r="EU1" s="308"/>
      <c r="EV1" s="308"/>
      <c r="EW1" s="308"/>
      <c r="EX1" s="308"/>
      <c r="EY1" s="308"/>
      <c r="EZ1" s="308"/>
      <c r="FA1" s="308"/>
      <c r="FB1" s="308"/>
      <c r="FC1" s="308"/>
      <c r="FD1" s="308"/>
      <c r="FE1" s="308"/>
      <c r="FF1" s="308"/>
      <c r="FG1" s="308"/>
      <c r="FH1" s="308"/>
      <c r="FI1" s="308"/>
      <c r="FJ1" s="308"/>
      <c r="FK1" s="308"/>
      <c r="FL1" s="308"/>
      <c r="FM1" s="308"/>
      <c r="FN1" s="308"/>
      <c r="FO1" s="308"/>
      <c r="FP1" s="308"/>
      <c r="FQ1" s="308"/>
      <c r="FR1" s="308"/>
      <c r="FS1" s="308"/>
      <c r="FT1" s="308"/>
    </row>
    <row r="2" spans="1:188" ht="7.5" hidden="1" customHeight="1" x14ac:dyDescent="0.2"/>
    <row r="3" spans="1:188" ht="11.25" customHeight="1" x14ac:dyDescent="0.2">
      <c r="A3" s="238" t="s">
        <v>296</v>
      </c>
      <c r="B3" s="238"/>
      <c r="C3" s="238"/>
      <c r="D3" s="238"/>
      <c r="E3" s="238"/>
      <c r="F3" s="238"/>
      <c r="G3" s="238"/>
      <c r="H3" s="237" t="s">
        <v>0</v>
      </c>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8" t="s">
        <v>297</v>
      </c>
      <c r="CM3" s="238"/>
      <c r="CN3" s="238"/>
      <c r="CO3" s="238"/>
      <c r="CP3" s="238"/>
      <c r="CQ3" s="238"/>
      <c r="CR3" s="238"/>
      <c r="CS3" s="238"/>
      <c r="CT3" s="238" t="s">
        <v>298</v>
      </c>
      <c r="CU3" s="238"/>
      <c r="CV3" s="238"/>
      <c r="CW3" s="238"/>
      <c r="CX3" s="238"/>
      <c r="CY3" s="238"/>
      <c r="CZ3" s="238"/>
      <c r="DA3" s="238"/>
      <c r="DB3" s="238" t="s">
        <v>461</v>
      </c>
      <c r="DC3" s="238"/>
      <c r="DD3" s="238"/>
      <c r="DE3" s="238"/>
      <c r="DF3" s="238"/>
      <c r="DG3" s="238"/>
      <c r="DH3" s="238"/>
      <c r="DI3" s="238"/>
      <c r="DJ3" s="238"/>
      <c r="DK3" s="238"/>
      <c r="DL3" s="238"/>
      <c r="DM3" s="238"/>
      <c r="DN3" s="309" t="s">
        <v>462</v>
      </c>
      <c r="DO3" s="310"/>
      <c r="DP3" s="310"/>
      <c r="DQ3" s="310"/>
      <c r="DR3" s="310"/>
      <c r="DS3" s="310"/>
      <c r="DT3" s="310"/>
      <c r="DU3" s="310"/>
      <c r="DV3" s="310"/>
      <c r="DW3" s="310"/>
      <c r="DX3" s="310"/>
      <c r="DY3" s="311"/>
      <c r="DZ3" s="237" t="s">
        <v>49</v>
      </c>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row>
    <row r="4" spans="1:188" ht="11.25" customHeight="1" x14ac:dyDescent="0.2">
      <c r="A4" s="238"/>
      <c r="B4" s="238"/>
      <c r="C4" s="238"/>
      <c r="D4" s="238"/>
      <c r="E4" s="238"/>
      <c r="F4" s="238"/>
      <c r="G4" s="238"/>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312"/>
      <c r="DO4" s="313"/>
      <c r="DP4" s="313"/>
      <c r="DQ4" s="313"/>
      <c r="DR4" s="313"/>
      <c r="DS4" s="313"/>
      <c r="DT4" s="313"/>
      <c r="DU4" s="313"/>
      <c r="DV4" s="313"/>
      <c r="DW4" s="313"/>
      <c r="DX4" s="313"/>
      <c r="DY4" s="314"/>
      <c r="DZ4" s="239" t="s">
        <v>227</v>
      </c>
      <c r="EA4" s="239"/>
      <c r="EB4" s="239"/>
      <c r="EC4" s="239"/>
      <c r="ED4" s="239"/>
      <c r="EE4" s="239"/>
      <c r="EF4" s="240" t="s">
        <v>441</v>
      </c>
      <c r="EG4" s="240"/>
      <c r="EH4" s="240"/>
      <c r="EI4" s="227" t="s">
        <v>219</v>
      </c>
      <c r="EJ4" s="227"/>
      <c r="EK4" s="227"/>
      <c r="EL4" s="239" t="s">
        <v>227</v>
      </c>
      <c r="EM4" s="239"/>
      <c r="EN4" s="239"/>
      <c r="EO4" s="239"/>
      <c r="EP4" s="239"/>
      <c r="EQ4" s="239"/>
      <c r="ER4" s="240" t="s">
        <v>484</v>
      </c>
      <c r="ES4" s="240"/>
      <c r="ET4" s="240"/>
      <c r="EU4" s="227" t="s">
        <v>219</v>
      </c>
      <c r="EV4" s="227"/>
      <c r="EW4" s="227"/>
      <c r="EX4" s="239" t="s">
        <v>227</v>
      </c>
      <c r="EY4" s="239"/>
      <c r="EZ4" s="239"/>
      <c r="FA4" s="239"/>
      <c r="FB4" s="239"/>
      <c r="FC4" s="239"/>
      <c r="FD4" s="240" t="s">
        <v>492</v>
      </c>
      <c r="FE4" s="240"/>
      <c r="FF4" s="240"/>
      <c r="FG4" s="227" t="s">
        <v>219</v>
      </c>
      <c r="FH4" s="227"/>
      <c r="FI4" s="227"/>
      <c r="FJ4" s="238" t="s">
        <v>2</v>
      </c>
      <c r="FK4" s="238"/>
      <c r="FL4" s="238"/>
      <c r="FM4" s="238"/>
      <c r="FN4" s="238"/>
      <c r="FO4" s="238"/>
      <c r="FP4" s="238"/>
      <c r="FQ4" s="238"/>
      <c r="FR4" s="238"/>
      <c r="FS4" s="238"/>
      <c r="FT4" s="238"/>
      <c r="FU4" s="238"/>
    </row>
    <row r="5" spans="1:188" ht="52.5" customHeight="1" x14ac:dyDescent="0.2">
      <c r="A5" s="238"/>
      <c r="B5" s="238"/>
      <c r="C5" s="238"/>
      <c r="D5" s="238"/>
      <c r="E5" s="238"/>
      <c r="F5" s="238"/>
      <c r="G5" s="238"/>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8"/>
      <c r="CM5" s="238"/>
      <c r="CN5" s="238"/>
      <c r="CO5" s="238"/>
      <c r="CP5" s="238"/>
      <c r="CQ5" s="238"/>
      <c r="CR5" s="238"/>
      <c r="CS5" s="238"/>
      <c r="CT5" s="238"/>
      <c r="CU5" s="238"/>
      <c r="CV5" s="238"/>
      <c r="CW5" s="238"/>
      <c r="CX5" s="238"/>
      <c r="CY5" s="238"/>
      <c r="CZ5" s="238"/>
      <c r="DA5" s="238"/>
      <c r="DB5" s="238"/>
      <c r="DC5" s="238"/>
      <c r="DD5" s="238"/>
      <c r="DE5" s="238"/>
      <c r="DF5" s="238"/>
      <c r="DG5" s="238"/>
      <c r="DH5" s="238"/>
      <c r="DI5" s="238"/>
      <c r="DJ5" s="238"/>
      <c r="DK5" s="238"/>
      <c r="DL5" s="238"/>
      <c r="DM5" s="238"/>
      <c r="DN5" s="315"/>
      <c r="DO5" s="316"/>
      <c r="DP5" s="316"/>
      <c r="DQ5" s="316"/>
      <c r="DR5" s="316"/>
      <c r="DS5" s="316"/>
      <c r="DT5" s="316"/>
      <c r="DU5" s="316"/>
      <c r="DV5" s="316"/>
      <c r="DW5" s="316"/>
      <c r="DX5" s="316"/>
      <c r="DY5" s="317"/>
      <c r="DZ5" s="241" t="s">
        <v>299</v>
      </c>
      <c r="EA5" s="241"/>
      <c r="EB5" s="241"/>
      <c r="EC5" s="241"/>
      <c r="ED5" s="241"/>
      <c r="EE5" s="241"/>
      <c r="EF5" s="241"/>
      <c r="EG5" s="241"/>
      <c r="EH5" s="241"/>
      <c r="EI5" s="241"/>
      <c r="EJ5" s="241"/>
      <c r="EK5" s="241"/>
      <c r="EL5" s="241" t="s">
        <v>300</v>
      </c>
      <c r="EM5" s="241"/>
      <c r="EN5" s="241"/>
      <c r="EO5" s="241"/>
      <c r="EP5" s="241"/>
      <c r="EQ5" s="241"/>
      <c r="ER5" s="241"/>
      <c r="ES5" s="241"/>
      <c r="ET5" s="241"/>
      <c r="EU5" s="241"/>
      <c r="EV5" s="241"/>
      <c r="EW5" s="241"/>
      <c r="EX5" s="241" t="s">
        <v>301</v>
      </c>
      <c r="EY5" s="241"/>
      <c r="EZ5" s="241"/>
      <c r="FA5" s="241"/>
      <c r="FB5" s="241"/>
      <c r="FC5" s="241"/>
      <c r="FD5" s="241"/>
      <c r="FE5" s="241"/>
      <c r="FF5" s="241"/>
      <c r="FG5" s="241"/>
      <c r="FH5" s="241"/>
      <c r="FI5" s="241"/>
      <c r="FJ5" s="238"/>
      <c r="FK5" s="238"/>
      <c r="FL5" s="238"/>
      <c r="FM5" s="238"/>
      <c r="FN5" s="238"/>
      <c r="FO5" s="238"/>
      <c r="FP5" s="238"/>
      <c r="FQ5" s="238"/>
      <c r="FR5" s="238"/>
      <c r="FS5" s="238"/>
      <c r="FT5" s="238"/>
      <c r="FU5" s="238"/>
    </row>
    <row r="6" spans="1:188" x14ac:dyDescent="0.2">
      <c r="A6" s="226" t="s">
        <v>100</v>
      </c>
      <c r="B6" s="226"/>
      <c r="C6" s="226"/>
      <c r="D6" s="226"/>
      <c r="E6" s="226"/>
      <c r="F6" s="226"/>
      <c r="G6" s="226"/>
      <c r="H6" s="226" t="s">
        <v>101</v>
      </c>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t="s">
        <v>54</v>
      </c>
      <c r="CM6" s="226"/>
      <c r="CN6" s="226"/>
      <c r="CO6" s="226"/>
      <c r="CP6" s="226"/>
      <c r="CQ6" s="226"/>
      <c r="CR6" s="226"/>
      <c r="CS6" s="226"/>
      <c r="CT6" s="226" t="s">
        <v>102</v>
      </c>
      <c r="CU6" s="226"/>
      <c r="CV6" s="226"/>
      <c r="CW6" s="226"/>
      <c r="CX6" s="226"/>
      <c r="CY6" s="226"/>
      <c r="CZ6" s="226"/>
      <c r="DA6" s="226"/>
      <c r="DB6" s="226" t="s">
        <v>302</v>
      </c>
      <c r="DC6" s="226"/>
      <c r="DD6" s="226"/>
      <c r="DE6" s="226"/>
      <c r="DF6" s="226"/>
      <c r="DG6" s="226"/>
      <c r="DH6" s="226"/>
      <c r="DI6" s="226"/>
      <c r="DJ6" s="226"/>
      <c r="DK6" s="226"/>
      <c r="DL6" s="226"/>
      <c r="DM6" s="226"/>
      <c r="DN6" s="319"/>
      <c r="DO6" s="320"/>
      <c r="DP6" s="320"/>
      <c r="DQ6" s="320"/>
      <c r="DR6" s="320"/>
      <c r="DS6" s="320"/>
      <c r="DT6" s="320"/>
      <c r="DU6" s="320"/>
      <c r="DV6" s="320"/>
      <c r="DW6" s="320"/>
      <c r="DX6" s="320"/>
      <c r="DY6" s="321"/>
      <c r="DZ6" s="226" t="s">
        <v>103</v>
      </c>
      <c r="EA6" s="226"/>
      <c r="EB6" s="226"/>
      <c r="EC6" s="226"/>
      <c r="ED6" s="226"/>
      <c r="EE6" s="226"/>
      <c r="EF6" s="226"/>
      <c r="EG6" s="226"/>
      <c r="EH6" s="226"/>
      <c r="EI6" s="226"/>
      <c r="EJ6" s="226"/>
      <c r="EK6" s="226"/>
      <c r="EL6" s="226" t="s">
        <v>104</v>
      </c>
      <c r="EM6" s="226"/>
      <c r="EN6" s="226"/>
      <c r="EO6" s="226"/>
      <c r="EP6" s="226"/>
      <c r="EQ6" s="226"/>
      <c r="ER6" s="226"/>
      <c r="ES6" s="226"/>
      <c r="ET6" s="226"/>
      <c r="EU6" s="226"/>
      <c r="EV6" s="226"/>
      <c r="EW6" s="226"/>
      <c r="EX6" s="226" t="s">
        <v>105</v>
      </c>
      <c r="EY6" s="226"/>
      <c r="EZ6" s="226"/>
      <c r="FA6" s="226"/>
      <c r="FB6" s="226"/>
      <c r="FC6" s="226"/>
      <c r="FD6" s="226"/>
      <c r="FE6" s="226"/>
      <c r="FF6" s="226"/>
      <c r="FG6" s="226"/>
      <c r="FH6" s="226"/>
      <c r="FI6" s="226"/>
      <c r="FJ6" s="226" t="s">
        <v>61</v>
      </c>
      <c r="FK6" s="226"/>
      <c r="FL6" s="226"/>
      <c r="FM6" s="226"/>
      <c r="FN6" s="226"/>
      <c r="FO6" s="226"/>
      <c r="FP6" s="226"/>
      <c r="FQ6" s="226"/>
      <c r="FR6" s="226"/>
      <c r="FS6" s="226"/>
      <c r="FT6" s="226"/>
      <c r="FU6" s="226"/>
    </row>
    <row r="7" spans="1:188" s="50" customFormat="1" ht="27" customHeight="1" x14ac:dyDescent="0.15">
      <c r="A7" s="296">
        <v>1</v>
      </c>
      <c r="B7" s="296"/>
      <c r="C7" s="296"/>
      <c r="D7" s="296"/>
      <c r="E7" s="296"/>
      <c r="F7" s="296"/>
      <c r="G7" s="296"/>
      <c r="H7" s="318" t="s">
        <v>463</v>
      </c>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318"/>
      <c r="BH7" s="318"/>
      <c r="BI7" s="318"/>
      <c r="BJ7" s="318"/>
      <c r="BK7" s="318"/>
      <c r="BL7" s="318"/>
      <c r="BM7" s="318"/>
      <c r="BN7" s="318"/>
      <c r="BO7" s="318"/>
      <c r="BP7" s="318"/>
      <c r="BQ7" s="318"/>
      <c r="BR7" s="318"/>
      <c r="BS7" s="318"/>
      <c r="BT7" s="318"/>
      <c r="BU7" s="318"/>
      <c r="BV7" s="318"/>
      <c r="BW7" s="318"/>
      <c r="BX7" s="318"/>
      <c r="BY7" s="318"/>
      <c r="BZ7" s="318"/>
      <c r="CA7" s="318"/>
      <c r="CB7" s="318"/>
      <c r="CC7" s="318"/>
      <c r="CD7" s="318"/>
      <c r="CE7" s="318"/>
      <c r="CF7" s="318"/>
      <c r="CG7" s="318"/>
      <c r="CH7" s="318"/>
      <c r="CI7" s="318"/>
      <c r="CJ7" s="318"/>
      <c r="CK7" s="318"/>
      <c r="CL7" s="296" t="s">
        <v>303</v>
      </c>
      <c r="CM7" s="296"/>
      <c r="CN7" s="296"/>
      <c r="CO7" s="296"/>
      <c r="CP7" s="296"/>
      <c r="CQ7" s="296"/>
      <c r="CR7" s="296"/>
      <c r="CS7" s="296"/>
      <c r="CT7" s="296" t="s">
        <v>74</v>
      </c>
      <c r="CU7" s="296"/>
      <c r="CV7" s="296"/>
      <c r="CW7" s="296"/>
      <c r="CX7" s="296"/>
      <c r="CY7" s="296"/>
      <c r="CZ7" s="296"/>
      <c r="DA7" s="296"/>
      <c r="DB7" s="296"/>
      <c r="DC7" s="296"/>
      <c r="DD7" s="296"/>
      <c r="DE7" s="296"/>
      <c r="DF7" s="296"/>
      <c r="DG7" s="296"/>
      <c r="DH7" s="296"/>
      <c r="DI7" s="296"/>
      <c r="DJ7" s="296"/>
      <c r="DK7" s="296"/>
      <c r="DL7" s="296"/>
      <c r="DM7" s="296"/>
      <c r="DN7" s="299"/>
      <c r="DO7" s="300"/>
      <c r="DP7" s="300"/>
      <c r="DQ7" s="300"/>
      <c r="DR7" s="300"/>
      <c r="DS7" s="300"/>
      <c r="DT7" s="300"/>
      <c r="DU7" s="300"/>
      <c r="DV7" s="300"/>
      <c r="DW7" s="300"/>
      <c r="DX7" s="300"/>
      <c r="DY7" s="301"/>
      <c r="DZ7" s="294">
        <f>'справ.анал.таблица '!E94</f>
        <v>19345614.740000002</v>
      </c>
      <c r="EA7" s="295"/>
      <c r="EB7" s="295"/>
      <c r="EC7" s="295"/>
      <c r="ED7" s="295"/>
      <c r="EE7" s="295"/>
      <c r="EF7" s="295"/>
      <c r="EG7" s="295"/>
      <c r="EH7" s="295"/>
      <c r="EI7" s="295"/>
      <c r="EJ7" s="295"/>
      <c r="EK7" s="295"/>
      <c r="EL7" s="294">
        <f>'справ.анал.таблица '!K94</f>
        <v>18606441.77</v>
      </c>
      <c r="EM7" s="295"/>
      <c r="EN7" s="295"/>
      <c r="EO7" s="295"/>
      <c r="EP7" s="295"/>
      <c r="EQ7" s="295"/>
      <c r="ER7" s="295"/>
      <c r="ES7" s="295"/>
      <c r="ET7" s="295"/>
      <c r="EU7" s="295"/>
      <c r="EV7" s="295"/>
      <c r="EW7" s="295"/>
      <c r="EX7" s="294">
        <f>'справ.анал.таблица '!L94</f>
        <v>18606441.77</v>
      </c>
      <c r="EY7" s="295"/>
      <c r="EZ7" s="295"/>
      <c r="FA7" s="295"/>
      <c r="FB7" s="295"/>
      <c r="FC7" s="295"/>
      <c r="FD7" s="295"/>
      <c r="FE7" s="295"/>
      <c r="FF7" s="295"/>
      <c r="FG7" s="295"/>
      <c r="FH7" s="295"/>
      <c r="FI7" s="295"/>
      <c r="FJ7" s="295"/>
      <c r="FK7" s="295"/>
      <c r="FL7" s="295"/>
      <c r="FM7" s="295"/>
      <c r="FN7" s="295"/>
      <c r="FO7" s="295"/>
      <c r="FP7" s="295"/>
      <c r="FQ7" s="295"/>
      <c r="FR7" s="295"/>
      <c r="FS7" s="295"/>
      <c r="FT7" s="295"/>
      <c r="FU7" s="295"/>
    </row>
    <row r="8" spans="1:188" ht="90" customHeight="1" x14ac:dyDescent="0.2">
      <c r="A8" s="222" t="s">
        <v>304</v>
      </c>
      <c r="B8" s="222"/>
      <c r="C8" s="222"/>
      <c r="D8" s="222"/>
      <c r="E8" s="222"/>
      <c r="F8" s="222"/>
      <c r="G8" s="222"/>
      <c r="H8" s="306" t="s">
        <v>464</v>
      </c>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222" t="s">
        <v>305</v>
      </c>
      <c r="CM8" s="222"/>
      <c r="CN8" s="222"/>
      <c r="CO8" s="222"/>
      <c r="CP8" s="222"/>
      <c r="CQ8" s="222"/>
      <c r="CR8" s="222"/>
      <c r="CS8" s="222"/>
      <c r="CT8" s="222" t="s">
        <v>74</v>
      </c>
      <c r="CU8" s="222"/>
      <c r="CV8" s="222"/>
      <c r="CW8" s="222"/>
      <c r="CX8" s="222"/>
      <c r="CY8" s="222"/>
      <c r="CZ8" s="222"/>
      <c r="DA8" s="222"/>
      <c r="DB8" s="222"/>
      <c r="DC8" s="222"/>
      <c r="DD8" s="222"/>
      <c r="DE8" s="222"/>
      <c r="DF8" s="222"/>
      <c r="DG8" s="222"/>
      <c r="DH8" s="222"/>
      <c r="DI8" s="222"/>
      <c r="DJ8" s="222"/>
      <c r="DK8" s="222"/>
      <c r="DL8" s="222"/>
      <c r="DM8" s="222"/>
      <c r="DN8" s="170"/>
      <c r="DO8" s="171"/>
      <c r="DP8" s="171"/>
      <c r="DQ8" s="171"/>
      <c r="DR8" s="171"/>
      <c r="DS8" s="171"/>
      <c r="DT8" s="171"/>
      <c r="DU8" s="171"/>
      <c r="DV8" s="171"/>
      <c r="DW8" s="171"/>
      <c r="DX8" s="171"/>
      <c r="DY8" s="172"/>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row>
    <row r="9" spans="1:188" ht="24" customHeight="1" x14ac:dyDescent="0.2">
      <c r="A9" s="222" t="s">
        <v>306</v>
      </c>
      <c r="B9" s="222"/>
      <c r="C9" s="222"/>
      <c r="D9" s="222"/>
      <c r="E9" s="222"/>
      <c r="F9" s="222"/>
      <c r="G9" s="222"/>
      <c r="H9" s="306" t="s">
        <v>465</v>
      </c>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222" t="s">
        <v>307</v>
      </c>
      <c r="CM9" s="222"/>
      <c r="CN9" s="222"/>
      <c r="CO9" s="222"/>
      <c r="CP9" s="222"/>
      <c r="CQ9" s="222"/>
      <c r="CR9" s="222"/>
      <c r="CS9" s="222"/>
      <c r="CT9" s="222" t="s">
        <v>74</v>
      </c>
      <c r="CU9" s="222"/>
      <c r="CV9" s="222"/>
      <c r="CW9" s="222"/>
      <c r="CX9" s="222"/>
      <c r="CY9" s="222"/>
      <c r="CZ9" s="222"/>
      <c r="DA9" s="222"/>
      <c r="DB9" s="222"/>
      <c r="DC9" s="222"/>
      <c r="DD9" s="222"/>
      <c r="DE9" s="222"/>
      <c r="DF9" s="222"/>
      <c r="DG9" s="222"/>
      <c r="DH9" s="222"/>
      <c r="DI9" s="222"/>
      <c r="DJ9" s="222"/>
      <c r="DK9" s="222"/>
      <c r="DL9" s="222"/>
      <c r="DM9" s="222"/>
      <c r="DN9" s="170"/>
      <c r="DO9" s="171"/>
      <c r="DP9" s="171"/>
      <c r="DQ9" s="171"/>
      <c r="DR9" s="171"/>
      <c r="DS9" s="171"/>
      <c r="DT9" s="171"/>
      <c r="DU9" s="171"/>
      <c r="DV9" s="171"/>
      <c r="DW9" s="171"/>
      <c r="DX9" s="171"/>
      <c r="DY9" s="172"/>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row>
    <row r="10" spans="1:188" s="50" customFormat="1" ht="35.25" customHeight="1" x14ac:dyDescent="0.15">
      <c r="A10" s="296" t="s">
        <v>308</v>
      </c>
      <c r="B10" s="296"/>
      <c r="C10" s="296"/>
      <c r="D10" s="296"/>
      <c r="E10" s="296"/>
      <c r="F10" s="296"/>
      <c r="G10" s="296"/>
      <c r="H10" s="297" t="s">
        <v>466</v>
      </c>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6" t="s">
        <v>309</v>
      </c>
      <c r="CM10" s="296"/>
      <c r="CN10" s="296"/>
      <c r="CO10" s="296"/>
      <c r="CP10" s="296"/>
      <c r="CQ10" s="296"/>
      <c r="CR10" s="296"/>
      <c r="CS10" s="296"/>
      <c r="CT10" s="296" t="s">
        <v>74</v>
      </c>
      <c r="CU10" s="296"/>
      <c r="CV10" s="296"/>
      <c r="CW10" s="296"/>
      <c r="CX10" s="296"/>
      <c r="CY10" s="296"/>
      <c r="CZ10" s="296"/>
      <c r="DA10" s="296"/>
      <c r="DB10" s="296"/>
      <c r="DC10" s="296"/>
      <c r="DD10" s="296"/>
      <c r="DE10" s="296"/>
      <c r="DF10" s="296"/>
      <c r="DG10" s="296"/>
      <c r="DH10" s="296"/>
      <c r="DI10" s="296"/>
      <c r="DJ10" s="296"/>
      <c r="DK10" s="296"/>
      <c r="DL10" s="296"/>
      <c r="DM10" s="296"/>
      <c r="DN10" s="299"/>
      <c r="DO10" s="300"/>
      <c r="DP10" s="300"/>
      <c r="DQ10" s="300"/>
      <c r="DR10" s="300"/>
      <c r="DS10" s="300"/>
      <c r="DT10" s="300"/>
      <c r="DU10" s="300"/>
      <c r="DV10" s="300"/>
      <c r="DW10" s="300"/>
      <c r="DX10" s="300"/>
      <c r="DY10" s="301"/>
      <c r="DZ10" s="305">
        <f>DZ14</f>
        <v>532480</v>
      </c>
      <c r="EA10" s="305"/>
      <c r="EB10" s="305"/>
      <c r="EC10" s="305"/>
      <c r="ED10" s="305"/>
      <c r="EE10" s="305"/>
      <c r="EF10" s="305"/>
      <c r="EG10" s="305"/>
      <c r="EH10" s="305"/>
      <c r="EI10" s="305"/>
      <c r="EJ10" s="305"/>
      <c r="EK10" s="30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row>
    <row r="11" spans="1:188" ht="24" customHeight="1" x14ac:dyDescent="0.2">
      <c r="A11" s="222" t="s">
        <v>310</v>
      </c>
      <c r="B11" s="222"/>
      <c r="C11" s="222"/>
      <c r="D11" s="222"/>
      <c r="E11" s="222"/>
      <c r="F11" s="222"/>
      <c r="G11" s="222"/>
      <c r="H11" s="302" t="s">
        <v>311</v>
      </c>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c r="BE11" s="303"/>
      <c r="BF11" s="303"/>
      <c r="BG11" s="303"/>
      <c r="BH11" s="303"/>
      <c r="BI11" s="303"/>
      <c r="BJ11" s="303"/>
      <c r="BK11" s="303"/>
      <c r="BL11" s="303"/>
      <c r="BM11" s="303"/>
      <c r="BN11" s="303"/>
      <c r="BO11" s="303"/>
      <c r="BP11" s="303"/>
      <c r="BQ11" s="303"/>
      <c r="BR11" s="303"/>
      <c r="BS11" s="303"/>
      <c r="BT11" s="303"/>
      <c r="BU11" s="303"/>
      <c r="BV11" s="303"/>
      <c r="BW11" s="303"/>
      <c r="BX11" s="303"/>
      <c r="BY11" s="303"/>
      <c r="BZ11" s="303"/>
      <c r="CA11" s="303"/>
      <c r="CB11" s="303"/>
      <c r="CC11" s="303"/>
      <c r="CD11" s="303"/>
      <c r="CE11" s="303"/>
      <c r="CF11" s="303"/>
      <c r="CG11" s="303"/>
      <c r="CH11" s="303"/>
      <c r="CI11" s="303"/>
      <c r="CJ11" s="303"/>
      <c r="CK11" s="303"/>
      <c r="CL11" s="222" t="s">
        <v>312</v>
      </c>
      <c r="CM11" s="222"/>
      <c r="CN11" s="222"/>
      <c r="CO11" s="222"/>
      <c r="CP11" s="222"/>
      <c r="CQ11" s="222"/>
      <c r="CR11" s="222"/>
      <c r="CS11" s="222"/>
      <c r="CT11" s="222" t="s">
        <v>74</v>
      </c>
      <c r="CU11" s="222"/>
      <c r="CV11" s="222"/>
      <c r="CW11" s="222"/>
      <c r="CX11" s="222"/>
      <c r="CY11" s="222"/>
      <c r="CZ11" s="222"/>
      <c r="DA11" s="222"/>
      <c r="DB11" s="222" t="s">
        <v>74</v>
      </c>
      <c r="DC11" s="222"/>
      <c r="DD11" s="222"/>
      <c r="DE11" s="222"/>
      <c r="DF11" s="222"/>
      <c r="DG11" s="222"/>
      <c r="DH11" s="222"/>
      <c r="DI11" s="222"/>
      <c r="DJ11" s="222"/>
      <c r="DK11" s="222"/>
      <c r="DL11" s="222"/>
      <c r="DM11" s="222"/>
      <c r="DN11" s="170"/>
      <c r="DO11" s="171"/>
      <c r="DP11" s="171"/>
      <c r="DQ11" s="171"/>
      <c r="DR11" s="171"/>
      <c r="DS11" s="171"/>
      <c r="DT11" s="171"/>
      <c r="DU11" s="171"/>
      <c r="DV11" s="171"/>
      <c r="DW11" s="171"/>
      <c r="DX11" s="171"/>
      <c r="DY11" s="172"/>
      <c r="DZ11" s="304"/>
      <c r="EA11" s="304"/>
      <c r="EB11" s="304"/>
      <c r="EC11" s="304"/>
      <c r="ED11" s="304"/>
      <c r="EE11" s="304"/>
      <c r="EF11" s="304"/>
      <c r="EG11" s="304"/>
      <c r="EH11" s="304"/>
      <c r="EI11" s="304"/>
      <c r="EJ11" s="304"/>
      <c r="EK11" s="304"/>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row>
    <row r="12" spans="1:188" ht="24" customHeight="1" x14ac:dyDescent="0.2">
      <c r="A12" s="222"/>
      <c r="B12" s="222"/>
      <c r="C12" s="222"/>
      <c r="D12" s="222"/>
      <c r="E12" s="222"/>
      <c r="F12" s="222"/>
      <c r="G12" s="222"/>
      <c r="H12" s="291" t="s">
        <v>467</v>
      </c>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1"/>
      <c r="BR12" s="291"/>
      <c r="BS12" s="291"/>
      <c r="BT12" s="291"/>
      <c r="BU12" s="291"/>
      <c r="BV12" s="291"/>
      <c r="BW12" s="291"/>
      <c r="BX12" s="291"/>
      <c r="BY12" s="291"/>
      <c r="BZ12" s="291"/>
      <c r="CA12" s="291"/>
      <c r="CB12" s="291"/>
      <c r="CC12" s="291"/>
      <c r="CD12" s="291"/>
      <c r="CE12" s="291"/>
      <c r="CF12" s="291"/>
      <c r="CG12" s="291"/>
      <c r="CH12" s="291"/>
      <c r="CI12" s="291"/>
      <c r="CJ12" s="291"/>
      <c r="CK12" s="291"/>
      <c r="CL12" s="222" t="s">
        <v>313</v>
      </c>
      <c r="CM12" s="222"/>
      <c r="CN12" s="222"/>
      <c r="CO12" s="222"/>
      <c r="CP12" s="222"/>
      <c r="CQ12" s="222"/>
      <c r="CR12" s="222"/>
      <c r="CS12" s="222"/>
      <c r="CT12" s="222"/>
      <c r="CU12" s="222"/>
      <c r="CV12" s="222"/>
      <c r="CW12" s="222"/>
      <c r="CX12" s="222"/>
      <c r="CY12" s="222"/>
      <c r="CZ12" s="222"/>
      <c r="DA12" s="222"/>
      <c r="DB12" s="222"/>
      <c r="DC12" s="222"/>
      <c r="DD12" s="222"/>
      <c r="DE12" s="222"/>
      <c r="DF12" s="222"/>
      <c r="DG12" s="222"/>
      <c r="DH12" s="222"/>
      <c r="DI12" s="222"/>
      <c r="DJ12" s="222"/>
      <c r="DK12" s="222"/>
      <c r="DL12" s="222"/>
      <c r="DM12" s="222"/>
      <c r="DN12" s="170"/>
      <c r="DO12" s="171"/>
      <c r="DP12" s="171"/>
      <c r="DQ12" s="171"/>
      <c r="DR12" s="171"/>
      <c r="DS12" s="171"/>
      <c r="DT12" s="171"/>
      <c r="DU12" s="171"/>
      <c r="DV12" s="171"/>
      <c r="DW12" s="171"/>
      <c r="DX12" s="171"/>
      <c r="DY12" s="172"/>
      <c r="DZ12" s="304"/>
      <c r="EA12" s="304"/>
      <c r="EB12" s="304"/>
      <c r="EC12" s="304"/>
      <c r="ED12" s="304"/>
      <c r="EE12" s="304"/>
      <c r="EF12" s="304"/>
      <c r="EG12" s="304"/>
      <c r="EH12" s="304"/>
      <c r="EI12" s="304"/>
      <c r="EJ12" s="304"/>
      <c r="EK12" s="304"/>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row>
    <row r="13" spans="1:188" s="117" customFormat="1" ht="24" customHeight="1" x14ac:dyDescent="0.2">
      <c r="A13" s="170"/>
      <c r="B13" s="171"/>
      <c r="C13" s="171"/>
      <c r="D13" s="171"/>
      <c r="E13" s="171"/>
      <c r="F13" s="171"/>
      <c r="G13" s="172"/>
      <c r="H13" s="269" t="s">
        <v>468</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0"/>
      <c r="CB13" s="270"/>
      <c r="CC13" s="270"/>
      <c r="CD13" s="270"/>
      <c r="CE13" s="270"/>
      <c r="CF13" s="270"/>
      <c r="CG13" s="270"/>
      <c r="CH13" s="270"/>
      <c r="CI13" s="270"/>
      <c r="CJ13" s="270"/>
      <c r="CK13" s="271"/>
      <c r="CL13" s="170" t="s">
        <v>469</v>
      </c>
      <c r="CM13" s="171"/>
      <c r="CN13" s="171"/>
      <c r="CO13" s="171"/>
      <c r="CP13" s="171"/>
      <c r="CQ13" s="171"/>
      <c r="CR13" s="171"/>
      <c r="CS13" s="172"/>
      <c r="CT13" s="170"/>
      <c r="CU13" s="171"/>
      <c r="CV13" s="171"/>
      <c r="CW13" s="171"/>
      <c r="CX13" s="171"/>
      <c r="CY13" s="171"/>
      <c r="CZ13" s="171"/>
      <c r="DA13" s="172"/>
      <c r="DB13" s="170"/>
      <c r="DC13" s="171"/>
      <c r="DD13" s="171"/>
      <c r="DE13" s="171"/>
      <c r="DF13" s="171"/>
      <c r="DG13" s="171"/>
      <c r="DH13" s="171"/>
      <c r="DI13" s="171"/>
      <c r="DJ13" s="171"/>
      <c r="DK13" s="171"/>
      <c r="DL13" s="171"/>
      <c r="DM13" s="172"/>
      <c r="DN13" s="170"/>
      <c r="DO13" s="171"/>
      <c r="DP13" s="171"/>
      <c r="DQ13" s="171"/>
      <c r="DR13" s="171"/>
      <c r="DS13" s="171"/>
      <c r="DT13" s="171"/>
      <c r="DU13" s="171"/>
      <c r="DV13" s="171"/>
      <c r="DW13" s="171"/>
      <c r="DX13" s="171"/>
      <c r="DY13" s="172"/>
      <c r="DZ13" s="272"/>
      <c r="EA13" s="273"/>
      <c r="EB13" s="273"/>
      <c r="EC13" s="273"/>
      <c r="ED13" s="273"/>
      <c r="EE13" s="273"/>
      <c r="EF13" s="273"/>
      <c r="EG13" s="273"/>
      <c r="EH13" s="273"/>
      <c r="EI13" s="273"/>
      <c r="EJ13" s="273"/>
      <c r="EK13" s="274"/>
      <c r="EL13" s="176"/>
      <c r="EM13" s="177"/>
      <c r="EN13" s="177"/>
      <c r="EO13" s="177"/>
      <c r="EP13" s="177"/>
      <c r="EQ13" s="177"/>
      <c r="ER13" s="177"/>
      <c r="ES13" s="177"/>
      <c r="ET13" s="177"/>
      <c r="EU13" s="177"/>
      <c r="EV13" s="177"/>
      <c r="EW13" s="178"/>
      <c r="EX13" s="176"/>
      <c r="EY13" s="177"/>
      <c r="EZ13" s="177"/>
      <c r="FA13" s="177"/>
      <c r="FB13" s="177"/>
      <c r="FC13" s="177"/>
      <c r="FD13" s="177"/>
      <c r="FE13" s="177"/>
      <c r="FF13" s="177"/>
      <c r="FG13" s="177"/>
      <c r="FH13" s="177"/>
      <c r="FI13" s="178"/>
      <c r="FJ13" s="176"/>
      <c r="FK13" s="177"/>
      <c r="FL13" s="177"/>
      <c r="FM13" s="177"/>
      <c r="FN13" s="177"/>
      <c r="FO13" s="177"/>
      <c r="FP13" s="177"/>
      <c r="FQ13" s="177"/>
      <c r="FR13" s="177"/>
      <c r="FS13" s="177"/>
      <c r="FT13" s="177"/>
      <c r="FU13" s="178"/>
    </row>
    <row r="14" spans="1:188" x14ac:dyDescent="0.2">
      <c r="A14" s="222" t="s">
        <v>314</v>
      </c>
      <c r="B14" s="222"/>
      <c r="C14" s="222"/>
      <c r="D14" s="222"/>
      <c r="E14" s="222"/>
      <c r="F14" s="222"/>
      <c r="G14" s="222"/>
      <c r="H14" s="302" t="s">
        <v>51</v>
      </c>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222" t="s">
        <v>315</v>
      </c>
      <c r="CM14" s="222"/>
      <c r="CN14" s="222"/>
      <c r="CO14" s="222"/>
      <c r="CP14" s="222"/>
      <c r="CQ14" s="222"/>
      <c r="CR14" s="222"/>
      <c r="CS14" s="222"/>
      <c r="CT14" s="222" t="s">
        <v>74</v>
      </c>
      <c r="CU14" s="222"/>
      <c r="CV14" s="222"/>
      <c r="CW14" s="222"/>
      <c r="CX14" s="222"/>
      <c r="CY14" s="222"/>
      <c r="CZ14" s="222"/>
      <c r="DA14" s="222"/>
      <c r="DB14" s="222" t="s">
        <v>74</v>
      </c>
      <c r="DC14" s="222"/>
      <c r="DD14" s="222"/>
      <c r="DE14" s="222"/>
      <c r="DF14" s="222"/>
      <c r="DG14" s="222"/>
      <c r="DH14" s="222"/>
      <c r="DI14" s="222"/>
      <c r="DJ14" s="222"/>
      <c r="DK14" s="222"/>
      <c r="DL14" s="222"/>
      <c r="DM14" s="222"/>
      <c r="DN14" s="170"/>
      <c r="DO14" s="171"/>
      <c r="DP14" s="171"/>
      <c r="DQ14" s="171"/>
      <c r="DR14" s="171"/>
      <c r="DS14" s="171"/>
      <c r="DT14" s="171"/>
      <c r="DU14" s="171"/>
      <c r="DV14" s="171"/>
      <c r="DW14" s="171"/>
      <c r="DX14" s="171"/>
      <c r="DY14" s="172"/>
      <c r="DZ14" s="304">
        <v>532480</v>
      </c>
      <c r="EA14" s="304"/>
      <c r="EB14" s="304"/>
      <c r="EC14" s="304"/>
      <c r="ED14" s="304"/>
      <c r="EE14" s="304"/>
      <c r="EF14" s="304"/>
      <c r="EG14" s="304"/>
      <c r="EH14" s="304"/>
      <c r="EI14" s="304"/>
      <c r="EJ14" s="304"/>
      <c r="EK14" s="304"/>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W14" s="46" t="s">
        <v>493</v>
      </c>
      <c r="GF14" s="105"/>
    </row>
    <row r="15" spans="1:188" s="50" customFormat="1" ht="37.5" customHeight="1" x14ac:dyDescent="0.15">
      <c r="A15" s="296" t="s">
        <v>316</v>
      </c>
      <c r="B15" s="296"/>
      <c r="C15" s="296"/>
      <c r="D15" s="296"/>
      <c r="E15" s="296"/>
      <c r="F15" s="296"/>
      <c r="G15" s="296"/>
      <c r="H15" s="297" t="s">
        <v>470</v>
      </c>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6" t="s">
        <v>317</v>
      </c>
      <c r="CM15" s="296"/>
      <c r="CN15" s="296"/>
      <c r="CO15" s="296"/>
      <c r="CP15" s="296"/>
      <c r="CQ15" s="296"/>
      <c r="CR15" s="296"/>
      <c r="CS15" s="296"/>
      <c r="CT15" s="296" t="s">
        <v>74</v>
      </c>
      <c r="CU15" s="296"/>
      <c r="CV15" s="296"/>
      <c r="CW15" s="296"/>
      <c r="CX15" s="296"/>
      <c r="CY15" s="296"/>
      <c r="CZ15" s="296"/>
      <c r="DA15" s="296"/>
      <c r="DB15" s="296"/>
      <c r="DC15" s="296"/>
      <c r="DD15" s="296"/>
      <c r="DE15" s="296"/>
      <c r="DF15" s="296"/>
      <c r="DG15" s="296"/>
      <c r="DH15" s="296"/>
      <c r="DI15" s="296"/>
      <c r="DJ15" s="296"/>
      <c r="DK15" s="296"/>
      <c r="DL15" s="296"/>
      <c r="DM15" s="296"/>
      <c r="DN15" s="299"/>
      <c r="DO15" s="300"/>
      <c r="DP15" s="300"/>
      <c r="DQ15" s="300"/>
      <c r="DR15" s="300"/>
      <c r="DS15" s="300"/>
      <c r="DT15" s="300"/>
      <c r="DU15" s="300"/>
      <c r="DV15" s="300"/>
      <c r="DW15" s="300"/>
      <c r="DX15" s="300"/>
      <c r="DY15" s="301"/>
      <c r="DZ15" s="294">
        <f>DZ16+DZ19+DZ23+DZ30</f>
        <v>18813134.740000002</v>
      </c>
      <c r="EA15" s="295"/>
      <c r="EB15" s="295"/>
      <c r="EC15" s="295"/>
      <c r="ED15" s="295"/>
      <c r="EE15" s="295"/>
      <c r="EF15" s="295"/>
      <c r="EG15" s="295"/>
      <c r="EH15" s="295"/>
      <c r="EI15" s="295"/>
      <c r="EJ15" s="295"/>
      <c r="EK15" s="295"/>
      <c r="EL15" s="294">
        <f>EL41</f>
        <v>18606441.77</v>
      </c>
      <c r="EM15" s="295"/>
      <c r="EN15" s="295"/>
      <c r="EO15" s="295"/>
      <c r="EP15" s="295"/>
      <c r="EQ15" s="295"/>
      <c r="ER15" s="295"/>
      <c r="ES15" s="295"/>
      <c r="ET15" s="295"/>
      <c r="EU15" s="295"/>
      <c r="EV15" s="295"/>
      <c r="EW15" s="295"/>
      <c r="EX15" s="294">
        <f>EX42</f>
        <v>18606441.77</v>
      </c>
      <c r="EY15" s="295"/>
      <c r="EZ15" s="295"/>
      <c r="FA15" s="295"/>
      <c r="FB15" s="295"/>
      <c r="FC15" s="295"/>
      <c r="FD15" s="295"/>
      <c r="FE15" s="295"/>
      <c r="FF15" s="295"/>
      <c r="FG15" s="295"/>
      <c r="FH15" s="295"/>
      <c r="FI15" s="295"/>
      <c r="FJ15" s="294"/>
      <c r="FK15" s="295"/>
      <c r="FL15" s="295"/>
      <c r="FM15" s="295"/>
      <c r="FN15" s="295"/>
      <c r="FO15" s="295"/>
      <c r="FP15" s="295"/>
      <c r="FQ15" s="295"/>
      <c r="FR15" s="295"/>
      <c r="FS15" s="295"/>
      <c r="FT15" s="295"/>
      <c r="FU15" s="295"/>
      <c r="FZ15" s="120">
        <f>DZ15+DZ10</f>
        <v>19345614.740000002</v>
      </c>
    </row>
    <row r="16" spans="1:188" s="50" customFormat="1" ht="34.5" customHeight="1" x14ac:dyDescent="0.15">
      <c r="A16" s="223" t="s">
        <v>318</v>
      </c>
      <c r="B16" s="223"/>
      <c r="C16" s="223"/>
      <c r="D16" s="223"/>
      <c r="E16" s="223"/>
      <c r="F16" s="223"/>
      <c r="G16" s="223"/>
      <c r="H16" s="292" t="s">
        <v>319</v>
      </c>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3"/>
      <c r="CA16" s="293"/>
      <c r="CB16" s="293"/>
      <c r="CC16" s="293"/>
      <c r="CD16" s="293"/>
      <c r="CE16" s="293"/>
      <c r="CF16" s="293"/>
      <c r="CG16" s="293"/>
      <c r="CH16" s="293"/>
      <c r="CI16" s="293"/>
      <c r="CJ16" s="293"/>
      <c r="CK16" s="293"/>
      <c r="CL16" s="223" t="s">
        <v>320</v>
      </c>
      <c r="CM16" s="223"/>
      <c r="CN16" s="223"/>
      <c r="CO16" s="223"/>
      <c r="CP16" s="223"/>
      <c r="CQ16" s="223"/>
      <c r="CR16" s="223"/>
      <c r="CS16" s="223"/>
      <c r="CT16" s="223" t="s">
        <v>74</v>
      </c>
      <c r="CU16" s="223"/>
      <c r="CV16" s="223"/>
      <c r="CW16" s="223"/>
      <c r="CX16" s="223"/>
      <c r="CY16" s="223"/>
      <c r="CZ16" s="223"/>
      <c r="DA16" s="223"/>
      <c r="DB16" s="223"/>
      <c r="DC16" s="223"/>
      <c r="DD16" s="223"/>
      <c r="DE16" s="223"/>
      <c r="DF16" s="223"/>
      <c r="DG16" s="223"/>
      <c r="DH16" s="223"/>
      <c r="DI16" s="223"/>
      <c r="DJ16" s="223"/>
      <c r="DK16" s="223"/>
      <c r="DL16" s="223"/>
      <c r="DM16" s="223"/>
      <c r="DN16" s="167"/>
      <c r="DO16" s="168"/>
      <c r="DP16" s="168"/>
      <c r="DQ16" s="168"/>
      <c r="DR16" s="168"/>
      <c r="DS16" s="168"/>
      <c r="DT16" s="168"/>
      <c r="DU16" s="168"/>
      <c r="DV16" s="168"/>
      <c r="DW16" s="168"/>
      <c r="DX16" s="168"/>
      <c r="DY16" s="169"/>
      <c r="DZ16" s="184">
        <f>DZ17+DZ18</f>
        <v>13881809.030000001</v>
      </c>
      <c r="EA16" s="185"/>
      <c r="EB16" s="185"/>
      <c r="EC16" s="185"/>
      <c r="ED16" s="185"/>
      <c r="EE16" s="185"/>
      <c r="EF16" s="185"/>
      <c r="EG16" s="185"/>
      <c r="EH16" s="185"/>
      <c r="EI16" s="185"/>
      <c r="EJ16" s="185"/>
      <c r="EK16" s="185"/>
      <c r="EL16" s="184"/>
      <c r="EM16" s="185"/>
      <c r="EN16" s="185"/>
      <c r="EO16" s="185"/>
      <c r="EP16" s="185"/>
      <c r="EQ16" s="185"/>
      <c r="ER16" s="185"/>
      <c r="ES16" s="185"/>
      <c r="ET16" s="185"/>
      <c r="EU16" s="185"/>
      <c r="EV16" s="185"/>
      <c r="EW16" s="185"/>
      <c r="EX16" s="184"/>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row>
    <row r="17" spans="1:177" ht="24" customHeight="1" x14ac:dyDescent="0.2">
      <c r="A17" s="222" t="s">
        <v>321</v>
      </c>
      <c r="B17" s="222"/>
      <c r="C17" s="222"/>
      <c r="D17" s="222"/>
      <c r="E17" s="222"/>
      <c r="F17" s="222"/>
      <c r="G17" s="222"/>
      <c r="H17" s="255" t="s">
        <v>311</v>
      </c>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254"/>
      <c r="CK17" s="254"/>
      <c r="CL17" s="222" t="s">
        <v>322</v>
      </c>
      <c r="CM17" s="222"/>
      <c r="CN17" s="222"/>
      <c r="CO17" s="222"/>
      <c r="CP17" s="222"/>
      <c r="CQ17" s="222"/>
      <c r="CR17" s="222"/>
      <c r="CS17" s="222"/>
      <c r="CT17" s="222" t="s">
        <v>74</v>
      </c>
      <c r="CU17" s="222"/>
      <c r="CV17" s="222"/>
      <c r="CW17" s="222"/>
      <c r="CX17" s="222"/>
      <c r="CY17" s="222"/>
      <c r="CZ17" s="222"/>
      <c r="DA17" s="222"/>
      <c r="DB17" s="222"/>
      <c r="DC17" s="222"/>
      <c r="DD17" s="222"/>
      <c r="DE17" s="222"/>
      <c r="DF17" s="222"/>
      <c r="DG17" s="222"/>
      <c r="DH17" s="222"/>
      <c r="DI17" s="222"/>
      <c r="DJ17" s="222"/>
      <c r="DK17" s="222"/>
      <c r="DL17" s="222"/>
      <c r="DM17" s="222"/>
      <c r="DN17" s="170"/>
      <c r="DO17" s="171"/>
      <c r="DP17" s="171"/>
      <c r="DQ17" s="171"/>
      <c r="DR17" s="171"/>
      <c r="DS17" s="171"/>
      <c r="DT17" s="171"/>
      <c r="DU17" s="171"/>
      <c r="DV17" s="171"/>
      <c r="DW17" s="171"/>
      <c r="DX17" s="171"/>
      <c r="DY17" s="172"/>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row>
    <row r="18" spans="1:177" ht="12.75" customHeight="1" x14ac:dyDescent="0.2">
      <c r="A18" s="222" t="s">
        <v>323</v>
      </c>
      <c r="B18" s="222"/>
      <c r="C18" s="222"/>
      <c r="D18" s="222"/>
      <c r="E18" s="222"/>
      <c r="F18" s="222"/>
      <c r="G18" s="222"/>
      <c r="H18" s="255" t="s">
        <v>471</v>
      </c>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c r="CD18" s="254"/>
      <c r="CE18" s="254"/>
      <c r="CF18" s="254"/>
      <c r="CG18" s="254"/>
      <c r="CH18" s="254"/>
      <c r="CI18" s="254"/>
      <c r="CJ18" s="254"/>
      <c r="CK18" s="254"/>
      <c r="CL18" s="222" t="s">
        <v>324</v>
      </c>
      <c r="CM18" s="222"/>
      <c r="CN18" s="222"/>
      <c r="CO18" s="222"/>
      <c r="CP18" s="222"/>
      <c r="CQ18" s="222"/>
      <c r="CR18" s="222"/>
      <c r="CS18" s="222"/>
      <c r="CT18" s="222" t="s">
        <v>74</v>
      </c>
      <c r="CU18" s="222"/>
      <c r="CV18" s="222"/>
      <c r="CW18" s="222"/>
      <c r="CX18" s="222"/>
      <c r="CY18" s="222"/>
      <c r="CZ18" s="222"/>
      <c r="DA18" s="222"/>
      <c r="DB18" s="222"/>
      <c r="DC18" s="222"/>
      <c r="DD18" s="222"/>
      <c r="DE18" s="222"/>
      <c r="DF18" s="222"/>
      <c r="DG18" s="222"/>
      <c r="DH18" s="222"/>
      <c r="DI18" s="222"/>
      <c r="DJ18" s="222"/>
      <c r="DK18" s="222"/>
      <c r="DL18" s="222"/>
      <c r="DM18" s="222"/>
      <c r="DN18" s="170"/>
      <c r="DO18" s="171"/>
      <c r="DP18" s="171"/>
      <c r="DQ18" s="171"/>
      <c r="DR18" s="171"/>
      <c r="DS18" s="171"/>
      <c r="DT18" s="171"/>
      <c r="DU18" s="171"/>
      <c r="DV18" s="171"/>
      <c r="DW18" s="171"/>
      <c r="DX18" s="171"/>
      <c r="DY18" s="172"/>
      <c r="DZ18" s="182">
        <f>'справ.анал.таблица '!F94-DZ14</f>
        <v>13881809.030000001</v>
      </c>
      <c r="EA18" s="183"/>
      <c r="EB18" s="183"/>
      <c r="EC18" s="183"/>
      <c r="ED18" s="183"/>
      <c r="EE18" s="183"/>
      <c r="EF18" s="183"/>
      <c r="EG18" s="183"/>
      <c r="EH18" s="183"/>
      <c r="EI18" s="183"/>
      <c r="EJ18" s="183"/>
      <c r="EK18" s="183"/>
      <c r="EL18" s="182"/>
      <c r="EM18" s="183"/>
      <c r="EN18" s="183"/>
      <c r="EO18" s="183"/>
      <c r="EP18" s="183"/>
      <c r="EQ18" s="183"/>
      <c r="ER18" s="183"/>
      <c r="ES18" s="183"/>
      <c r="ET18" s="183"/>
      <c r="EU18" s="183"/>
      <c r="EV18" s="183"/>
      <c r="EW18" s="183"/>
      <c r="EX18" s="182"/>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row>
    <row r="19" spans="1:177" s="50" customFormat="1" ht="24" customHeight="1" x14ac:dyDescent="0.15">
      <c r="A19" s="223" t="s">
        <v>325</v>
      </c>
      <c r="B19" s="223"/>
      <c r="C19" s="223"/>
      <c r="D19" s="223"/>
      <c r="E19" s="223"/>
      <c r="F19" s="223"/>
      <c r="G19" s="223"/>
      <c r="H19" s="292" t="s">
        <v>326</v>
      </c>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23" t="s">
        <v>327</v>
      </c>
      <c r="CM19" s="223"/>
      <c r="CN19" s="223"/>
      <c r="CO19" s="223"/>
      <c r="CP19" s="223"/>
      <c r="CQ19" s="223"/>
      <c r="CR19" s="223"/>
      <c r="CS19" s="223"/>
      <c r="CT19" s="223" t="s">
        <v>74</v>
      </c>
      <c r="CU19" s="223"/>
      <c r="CV19" s="223"/>
      <c r="CW19" s="223"/>
      <c r="CX19" s="223"/>
      <c r="CY19" s="223"/>
      <c r="CZ19" s="223"/>
      <c r="DA19" s="223"/>
      <c r="DB19" s="223"/>
      <c r="DC19" s="223"/>
      <c r="DD19" s="223"/>
      <c r="DE19" s="223"/>
      <c r="DF19" s="223"/>
      <c r="DG19" s="223"/>
      <c r="DH19" s="223"/>
      <c r="DI19" s="223"/>
      <c r="DJ19" s="223"/>
      <c r="DK19" s="223"/>
      <c r="DL19" s="223"/>
      <c r="DM19" s="223"/>
      <c r="DN19" s="167"/>
      <c r="DO19" s="168"/>
      <c r="DP19" s="168"/>
      <c r="DQ19" s="168"/>
      <c r="DR19" s="168"/>
      <c r="DS19" s="168"/>
      <c r="DT19" s="168"/>
      <c r="DU19" s="168"/>
      <c r="DV19" s="168"/>
      <c r="DW19" s="168"/>
      <c r="DX19" s="168"/>
      <c r="DY19" s="169"/>
      <c r="DZ19" s="184">
        <f>DZ20+DZ22</f>
        <v>0</v>
      </c>
      <c r="EA19" s="184"/>
      <c r="EB19" s="184"/>
      <c r="EC19" s="184"/>
      <c r="ED19" s="184"/>
      <c r="EE19" s="184"/>
      <c r="EF19" s="184"/>
      <c r="EG19" s="184"/>
      <c r="EH19" s="184"/>
      <c r="EI19" s="184"/>
      <c r="EJ19" s="184"/>
      <c r="EK19" s="184"/>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row>
    <row r="20" spans="1:177" ht="24" customHeight="1" x14ac:dyDescent="0.2">
      <c r="A20" s="222" t="s">
        <v>328</v>
      </c>
      <c r="B20" s="222"/>
      <c r="C20" s="222"/>
      <c r="D20" s="222"/>
      <c r="E20" s="222"/>
      <c r="F20" s="222"/>
      <c r="G20" s="222"/>
      <c r="H20" s="255" t="s">
        <v>311</v>
      </c>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c r="CD20" s="254"/>
      <c r="CE20" s="254"/>
      <c r="CF20" s="254"/>
      <c r="CG20" s="254"/>
      <c r="CH20" s="254"/>
      <c r="CI20" s="254"/>
      <c r="CJ20" s="254"/>
      <c r="CK20" s="254"/>
      <c r="CL20" s="222" t="s">
        <v>329</v>
      </c>
      <c r="CM20" s="222"/>
      <c r="CN20" s="222"/>
      <c r="CO20" s="222"/>
      <c r="CP20" s="222"/>
      <c r="CQ20" s="222"/>
      <c r="CR20" s="222"/>
      <c r="CS20" s="222"/>
      <c r="CT20" s="222" t="s">
        <v>74</v>
      </c>
      <c r="CU20" s="222"/>
      <c r="CV20" s="222"/>
      <c r="CW20" s="222"/>
      <c r="CX20" s="222"/>
      <c r="CY20" s="222"/>
      <c r="CZ20" s="222"/>
      <c r="DA20" s="222"/>
      <c r="DB20" s="222"/>
      <c r="DC20" s="222"/>
      <c r="DD20" s="222"/>
      <c r="DE20" s="222"/>
      <c r="DF20" s="222"/>
      <c r="DG20" s="222"/>
      <c r="DH20" s="222"/>
      <c r="DI20" s="222"/>
      <c r="DJ20" s="222"/>
      <c r="DK20" s="222"/>
      <c r="DL20" s="222"/>
      <c r="DM20" s="222"/>
      <c r="DN20" s="170"/>
      <c r="DO20" s="171"/>
      <c r="DP20" s="171"/>
      <c r="DQ20" s="171"/>
      <c r="DR20" s="171"/>
      <c r="DS20" s="171"/>
      <c r="DT20" s="171"/>
      <c r="DU20" s="171"/>
      <c r="DV20" s="171"/>
      <c r="DW20" s="171"/>
      <c r="DX20" s="171"/>
      <c r="DY20" s="172"/>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row>
    <row r="21" spans="1:177" ht="24" customHeight="1" x14ac:dyDescent="0.2">
      <c r="A21" s="222"/>
      <c r="B21" s="222"/>
      <c r="C21" s="222"/>
      <c r="D21" s="222"/>
      <c r="E21" s="222"/>
      <c r="F21" s="222"/>
      <c r="G21" s="222"/>
      <c r="H21" s="291" t="s">
        <v>472</v>
      </c>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1"/>
      <c r="CH21" s="291"/>
      <c r="CI21" s="291"/>
      <c r="CJ21" s="291"/>
      <c r="CK21" s="291"/>
      <c r="CL21" s="222" t="s">
        <v>473</v>
      </c>
      <c r="CM21" s="222"/>
      <c r="CN21" s="222"/>
      <c r="CO21" s="222"/>
      <c r="CP21" s="222"/>
      <c r="CQ21" s="222"/>
      <c r="CR21" s="222"/>
      <c r="CS21" s="222"/>
      <c r="CT21" s="222"/>
      <c r="CU21" s="222"/>
      <c r="CV21" s="222"/>
      <c r="CW21" s="222"/>
      <c r="CX21" s="222"/>
      <c r="CY21" s="222"/>
      <c r="CZ21" s="222"/>
      <c r="DA21" s="222"/>
      <c r="DB21" s="222"/>
      <c r="DC21" s="222"/>
      <c r="DD21" s="222"/>
      <c r="DE21" s="222"/>
      <c r="DF21" s="222"/>
      <c r="DG21" s="222"/>
      <c r="DH21" s="222"/>
      <c r="DI21" s="222"/>
      <c r="DJ21" s="222"/>
      <c r="DK21" s="222"/>
      <c r="DL21" s="222"/>
      <c r="DM21" s="222"/>
      <c r="DN21" s="170"/>
      <c r="DO21" s="171"/>
      <c r="DP21" s="171"/>
      <c r="DQ21" s="171"/>
      <c r="DR21" s="171"/>
      <c r="DS21" s="171"/>
      <c r="DT21" s="171"/>
      <c r="DU21" s="171"/>
      <c r="DV21" s="171"/>
      <c r="DW21" s="171"/>
      <c r="DX21" s="171"/>
      <c r="DY21" s="172"/>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row>
    <row r="22" spans="1:177" ht="12.75" customHeight="1" x14ac:dyDescent="0.2">
      <c r="A22" s="222" t="s">
        <v>330</v>
      </c>
      <c r="B22" s="222"/>
      <c r="C22" s="222"/>
      <c r="D22" s="222"/>
      <c r="E22" s="222"/>
      <c r="F22" s="222"/>
      <c r="G22" s="222"/>
      <c r="H22" s="255" t="s">
        <v>471</v>
      </c>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c r="CC22" s="254"/>
      <c r="CD22" s="254"/>
      <c r="CE22" s="254"/>
      <c r="CF22" s="254"/>
      <c r="CG22" s="254"/>
      <c r="CH22" s="254"/>
      <c r="CI22" s="254"/>
      <c r="CJ22" s="254"/>
      <c r="CK22" s="254"/>
      <c r="CL22" s="222" t="s">
        <v>331</v>
      </c>
      <c r="CM22" s="222"/>
      <c r="CN22" s="222"/>
      <c r="CO22" s="222"/>
      <c r="CP22" s="222"/>
      <c r="CQ22" s="222"/>
      <c r="CR22" s="222"/>
      <c r="CS22" s="222"/>
      <c r="CT22" s="222" t="s">
        <v>74</v>
      </c>
      <c r="CU22" s="222"/>
      <c r="CV22" s="222"/>
      <c r="CW22" s="222"/>
      <c r="CX22" s="222"/>
      <c r="CY22" s="222"/>
      <c r="CZ22" s="222"/>
      <c r="DA22" s="222"/>
      <c r="DB22" s="222"/>
      <c r="DC22" s="222"/>
      <c r="DD22" s="222"/>
      <c r="DE22" s="222"/>
      <c r="DF22" s="222"/>
      <c r="DG22" s="222"/>
      <c r="DH22" s="222"/>
      <c r="DI22" s="222"/>
      <c r="DJ22" s="222"/>
      <c r="DK22" s="222"/>
      <c r="DL22" s="222"/>
      <c r="DM22" s="222"/>
      <c r="DN22" s="170"/>
      <c r="DO22" s="171"/>
      <c r="DP22" s="171"/>
      <c r="DQ22" s="171"/>
      <c r="DR22" s="171"/>
      <c r="DS22" s="171"/>
      <c r="DT22" s="171"/>
      <c r="DU22" s="171"/>
      <c r="DV22" s="171"/>
      <c r="DW22" s="171"/>
      <c r="DX22" s="171"/>
      <c r="DY22" s="172"/>
      <c r="DZ22" s="182">
        <f>'справ.анал.таблица '!H94</f>
        <v>0</v>
      </c>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row>
    <row r="23" spans="1:177" s="50" customFormat="1" ht="12.75" customHeight="1" x14ac:dyDescent="0.15">
      <c r="A23" s="223" t="s">
        <v>332</v>
      </c>
      <c r="B23" s="223"/>
      <c r="C23" s="223"/>
      <c r="D23" s="223"/>
      <c r="E23" s="223"/>
      <c r="F23" s="223"/>
      <c r="G23" s="223"/>
      <c r="H23" s="292" t="s">
        <v>474</v>
      </c>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3"/>
      <c r="BB23" s="293"/>
      <c r="BC23" s="293"/>
      <c r="BD23" s="293"/>
      <c r="BE23" s="293"/>
      <c r="BF23" s="293"/>
      <c r="BG23" s="293"/>
      <c r="BH23" s="293"/>
      <c r="BI23" s="293"/>
      <c r="BJ23" s="293"/>
      <c r="BK23" s="293"/>
      <c r="BL23" s="293"/>
      <c r="BM23" s="293"/>
      <c r="BN23" s="293"/>
      <c r="BO23" s="293"/>
      <c r="BP23" s="293"/>
      <c r="BQ23" s="293"/>
      <c r="BR23" s="293"/>
      <c r="BS23" s="293"/>
      <c r="BT23" s="293"/>
      <c r="BU23" s="293"/>
      <c r="BV23" s="293"/>
      <c r="BW23" s="293"/>
      <c r="BX23" s="293"/>
      <c r="BY23" s="293"/>
      <c r="BZ23" s="293"/>
      <c r="CA23" s="293"/>
      <c r="CB23" s="293"/>
      <c r="CC23" s="293"/>
      <c r="CD23" s="293"/>
      <c r="CE23" s="293"/>
      <c r="CF23" s="293"/>
      <c r="CG23" s="293"/>
      <c r="CH23" s="293"/>
      <c r="CI23" s="293"/>
      <c r="CJ23" s="293"/>
      <c r="CK23" s="293"/>
      <c r="CL23" s="223" t="s">
        <v>333</v>
      </c>
      <c r="CM23" s="223"/>
      <c r="CN23" s="223"/>
      <c r="CO23" s="223"/>
      <c r="CP23" s="223"/>
      <c r="CQ23" s="223"/>
      <c r="CR23" s="223"/>
      <c r="CS23" s="223"/>
      <c r="CT23" s="223" t="s">
        <v>74</v>
      </c>
      <c r="CU23" s="223"/>
      <c r="CV23" s="223"/>
      <c r="CW23" s="223"/>
      <c r="CX23" s="223"/>
      <c r="CY23" s="223"/>
      <c r="CZ23" s="223"/>
      <c r="DA23" s="223"/>
      <c r="DB23" s="223"/>
      <c r="DC23" s="223"/>
      <c r="DD23" s="223"/>
      <c r="DE23" s="223"/>
      <c r="DF23" s="223"/>
      <c r="DG23" s="223"/>
      <c r="DH23" s="223"/>
      <c r="DI23" s="223"/>
      <c r="DJ23" s="223"/>
      <c r="DK23" s="223"/>
      <c r="DL23" s="223"/>
      <c r="DM23" s="223"/>
      <c r="DN23" s="167"/>
      <c r="DO23" s="168"/>
      <c r="DP23" s="168"/>
      <c r="DQ23" s="168"/>
      <c r="DR23" s="168"/>
      <c r="DS23" s="168"/>
      <c r="DT23" s="168"/>
      <c r="DU23" s="168"/>
      <c r="DV23" s="168"/>
      <c r="DW23" s="168"/>
      <c r="DX23" s="168"/>
      <c r="DY23" s="169"/>
      <c r="DZ23" s="185">
        <f>DZ25</f>
        <v>0</v>
      </c>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row>
    <row r="24" spans="1:177" s="50" customFormat="1" ht="12.75" customHeight="1" x14ac:dyDescent="0.2">
      <c r="A24" s="167"/>
      <c r="B24" s="168"/>
      <c r="C24" s="168"/>
      <c r="D24" s="168"/>
      <c r="E24" s="168"/>
      <c r="F24" s="168"/>
      <c r="G24" s="169"/>
      <c r="H24" s="164" t="s">
        <v>476</v>
      </c>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6"/>
      <c r="CL24" s="170" t="s">
        <v>334</v>
      </c>
      <c r="CM24" s="171"/>
      <c r="CN24" s="171"/>
      <c r="CO24" s="171"/>
      <c r="CP24" s="171"/>
      <c r="CQ24" s="171"/>
      <c r="CR24" s="171"/>
      <c r="CS24" s="172"/>
      <c r="CT24" s="167"/>
      <c r="CU24" s="168"/>
      <c r="CV24" s="168"/>
      <c r="CW24" s="168"/>
      <c r="CX24" s="168"/>
      <c r="CY24" s="168"/>
      <c r="CZ24" s="168"/>
      <c r="DA24" s="169"/>
      <c r="DB24" s="167"/>
      <c r="DC24" s="168"/>
      <c r="DD24" s="168"/>
      <c r="DE24" s="168"/>
      <c r="DF24" s="168"/>
      <c r="DG24" s="168"/>
      <c r="DH24" s="168"/>
      <c r="DI24" s="168"/>
      <c r="DJ24" s="168"/>
      <c r="DK24" s="168"/>
      <c r="DL24" s="168"/>
      <c r="DM24" s="169"/>
      <c r="DN24" s="167"/>
      <c r="DO24" s="168"/>
      <c r="DP24" s="168"/>
      <c r="DQ24" s="168"/>
      <c r="DR24" s="168"/>
      <c r="DS24" s="168"/>
      <c r="DT24" s="168"/>
      <c r="DU24" s="168"/>
      <c r="DV24" s="168"/>
      <c r="DW24" s="168"/>
      <c r="DX24" s="168"/>
      <c r="DY24" s="169"/>
      <c r="DZ24" s="200"/>
      <c r="EA24" s="201"/>
      <c r="EB24" s="201"/>
      <c r="EC24" s="201"/>
      <c r="ED24" s="201"/>
      <c r="EE24" s="201"/>
      <c r="EF24" s="201"/>
      <c r="EG24" s="201"/>
      <c r="EH24" s="201"/>
      <c r="EI24" s="201"/>
      <c r="EJ24" s="201"/>
      <c r="EK24" s="202"/>
      <c r="EL24" s="200"/>
      <c r="EM24" s="201"/>
      <c r="EN24" s="201"/>
      <c r="EO24" s="201"/>
      <c r="EP24" s="201"/>
      <c r="EQ24" s="201"/>
      <c r="ER24" s="201"/>
      <c r="ES24" s="201"/>
      <c r="ET24" s="201"/>
      <c r="EU24" s="201"/>
      <c r="EV24" s="201"/>
      <c r="EW24" s="202"/>
      <c r="EX24" s="200"/>
      <c r="EY24" s="201"/>
      <c r="EZ24" s="201"/>
      <c r="FA24" s="201"/>
      <c r="FB24" s="201"/>
      <c r="FC24" s="201"/>
      <c r="FD24" s="201"/>
      <c r="FE24" s="201"/>
      <c r="FF24" s="201"/>
      <c r="FG24" s="201"/>
      <c r="FH24" s="201"/>
      <c r="FI24" s="202"/>
      <c r="FJ24" s="200"/>
      <c r="FK24" s="201"/>
      <c r="FL24" s="201"/>
      <c r="FM24" s="201"/>
      <c r="FN24" s="201"/>
      <c r="FO24" s="201"/>
      <c r="FP24" s="201"/>
      <c r="FQ24" s="201"/>
      <c r="FR24" s="201"/>
      <c r="FS24" s="201"/>
      <c r="FT24" s="201"/>
      <c r="FU24" s="202"/>
    </row>
    <row r="25" spans="1:177" ht="14.25" customHeight="1" x14ac:dyDescent="0.2">
      <c r="A25" s="222"/>
      <c r="B25" s="222"/>
      <c r="C25" s="222"/>
      <c r="D25" s="222"/>
      <c r="E25" s="222"/>
      <c r="F25" s="222"/>
      <c r="G25" s="222"/>
      <c r="H25" s="291" t="s">
        <v>475</v>
      </c>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1"/>
      <c r="BC25" s="291"/>
      <c r="BD25" s="291"/>
      <c r="BE25" s="291"/>
      <c r="BF25" s="291"/>
      <c r="BG25" s="291"/>
      <c r="BH25" s="291"/>
      <c r="BI25" s="291"/>
      <c r="BJ25" s="291"/>
      <c r="BK25" s="291"/>
      <c r="BL25" s="291"/>
      <c r="BM25" s="291"/>
      <c r="BN25" s="291"/>
      <c r="BO25" s="291"/>
      <c r="BP25" s="291"/>
      <c r="BQ25" s="291"/>
      <c r="BR25" s="291"/>
      <c r="BS25" s="291"/>
      <c r="BT25" s="291"/>
      <c r="BU25" s="291"/>
      <c r="BV25" s="291"/>
      <c r="BW25" s="291"/>
      <c r="BX25" s="291"/>
      <c r="BY25" s="291"/>
      <c r="BZ25" s="291"/>
      <c r="CA25" s="291"/>
      <c r="CB25" s="291"/>
      <c r="CC25" s="291"/>
      <c r="CD25" s="291"/>
      <c r="CE25" s="291"/>
      <c r="CF25" s="291"/>
      <c r="CG25" s="291"/>
      <c r="CH25" s="291"/>
      <c r="CI25" s="291"/>
      <c r="CJ25" s="291"/>
      <c r="CK25" s="291"/>
      <c r="CL25" s="222" t="s">
        <v>477</v>
      </c>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170"/>
      <c r="DO25" s="171"/>
      <c r="DP25" s="171"/>
      <c r="DQ25" s="171"/>
      <c r="DR25" s="171"/>
      <c r="DS25" s="171"/>
      <c r="DT25" s="171"/>
      <c r="DU25" s="171"/>
      <c r="DV25" s="171"/>
      <c r="DW25" s="171"/>
      <c r="DX25" s="171"/>
      <c r="DY25" s="172"/>
      <c r="DZ25" s="182">
        <f>'справ.анал.таблица '!I94</f>
        <v>0</v>
      </c>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row>
    <row r="26" spans="1:177" ht="6" hidden="1" customHeight="1" x14ac:dyDescent="0.2">
      <c r="A26" s="93"/>
      <c r="B26" s="93"/>
      <c r="C26" s="93"/>
      <c r="D26" s="93"/>
      <c r="E26" s="93"/>
      <c r="F26" s="93"/>
      <c r="G26" s="93"/>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115"/>
      <c r="DO26" s="115"/>
      <c r="DP26" s="115"/>
      <c r="DQ26" s="115"/>
      <c r="DR26" s="115"/>
      <c r="DS26" s="115"/>
      <c r="DT26" s="115"/>
      <c r="DU26" s="115"/>
      <c r="DV26" s="115"/>
      <c r="DW26" s="115"/>
      <c r="DX26" s="115"/>
      <c r="DY26" s="115"/>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row>
    <row r="27" spans="1:177" s="122" customFormat="1" ht="15" customHeight="1" x14ac:dyDescent="0.2">
      <c r="A27" s="167" t="s">
        <v>335</v>
      </c>
      <c r="B27" s="168"/>
      <c r="C27" s="168"/>
      <c r="D27" s="168"/>
      <c r="E27" s="168"/>
      <c r="F27" s="168"/>
      <c r="G27" s="169"/>
      <c r="H27" s="322" t="s">
        <v>569</v>
      </c>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3"/>
      <c r="AY27" s="323"/>
      <c r="AZ27" s="323"/>
      <c r="BA27" s="323"/>
      <c r="BB27" s="323"/>
      <c r="BC27" s="323"/>
      <c r="BD27" s="323"/>
      <c r="BE27" s="323"/>
      <c r="BF27" s="323"/>
      <c r="BG27" s="323"/>
      <c r="BH27" s="323"/>
      <c r="BI27" s="323"/>
      <c r="BJ27" s="323"/>
      <c r="BK27" s="323"/>
      <c r="BL27" s="323"/>
      <c r="BM27" s="323"/>
      <c r="BN27" s="323"/>
      <c r="BO27" s="323"/>
      <c r="BP27" s="323"/>
      <c r="BQ27" s="323"/>
      <c r="BR27" s="323"/>
      <c r="BS27" s="323"/>
      <c r="BT27" s="323"/>
      <c r="BU27" s="323"/>
      <c r="BV27" s="323"/>
      <c r="BW27" s="323"/>
      <c r="BX27" s="323"/>
      <c r="BY27" s="323"/>
      <c r="BZ27" s="323"/>
      <c r="CA27" s="323"/>
      <c r="CB27" s="323"/>
      <c r="CC27" s="323"/>
      <c r="CD27" s="323"/>
      <c r="CE27" s="323"/>
      <c r="CF27" s="323"/>
      <c r="CG27" s="323"/>
      <c r="CH27" s="323"/>
      <c r="CI27" s="323"/>
      <c r="CJ27" s="323"/>
      <c r="CK27" s="324"/>
      <c r="CL27" s="167" t="s">
        <v>570</v>
      </c>
      <c r="CM27" s="168"/>
      <c r="CN27" s="168"/>
      <c r="CO27" s="168"/>
      <c r="CP27" s="168"/>
      <c r="CQ27" s="168"/>
      <c r="CR27" s="168"/>
      <c r="CS27" s="169"/>
      <c r="CT27" s="170" t="s">
        <v>74</v>
      </c>
      <c r="CU27" s="171"/>
      <c r="CV27" s="171"/>
      <c r="CW27" s="171"/>
      <c r="CX27" s="171"/>
      <c r="CY27" s="171"/>
      <c r="CZ27" s="171"/>
      <c r="DA27" s="172"/>
      <c r="DB27" s="222"/>
      <c r="DC27" s="222"/>
      <c r="DD27" s="222"/>
      <c r="DE27" s="222"/>
      <c r="DF27" s="222"/>
      <c r="DG27" s="222"/>
      <c r="DH27" s="222"/>
      <c r="DI27" s="222"/>
      <c r="DJ27" s="222"/>
      <c r="DK27" s="222"/>
      <c r="DL27" s="222"/>
      <c r="DM27" s="222"/>
      <c r="DN27" s="170"/>
      <c r="DO27" s="171"/>
      <c r="DP27" s="171"/>
      <c r="DQ27" s="171"/>
      <c r="DR27" s="171"/>
      <c r="DS27" s="171"/>
      <c r="DT27" s="171"/>
      <c r="DU27" s="171"/>
      <c r="DV27" s="171"/>
      <c r="DW27" s="171"/>
      <c r="DX27" s="171"/>
      <c r="DY27" s="172"/>
      <c r="DZ27" s="200">
        <v>0</v>
      </c>
      <c r="EA27" s="201"/>
      <c r="EB27" s="201"/>
      <c r="EC27" s="201"/>
      <c r="ED27" s="201"/>
      <c r="EE27" s="201"/>
      <c r="EF27" s="201"/>
      <c r="EG27" s="201"/>
      <c r="EH27" s="201"/>
      <c r="EI27" s="201"/>
      <c r="EJ27" s="201"/>
      <c r="EK27" s="202"/>
      <c r="EL27" s="176"/>
      <c r="EM27" s="177"/>
      <c r="EN27" s="177"/>
      <c r="EO27" s="177"/>
      <c r="EP27" s="177"/>
      <c r="EQ27" s="177"/>
      <c r="ER27" s="177"/>
      <c r="ES27" s="177"/>
      <c r="ET27" s="177"/>
      <c r="EU27" s="177"/>
      <c r="EV27" s="177"/>
      <c r="EW27" s="178"/>
      <c r="EX27" s="176"/>
      <c r="EY27" s="177"/>
      <c r="EZ27" s="177"/>
      <c r="FA27" s="177"/>
      <c r="FB27" s="177"/>
      <c r="FC27" s="177"/>
      <c r="FD27" s="177"/>
      <c r="FE27" s="177"/>
      <c r="FF27" s="177"/>
      <c r="FG27" s="177"/>
      <c r="FH27" s="177"/>
      <c r="FI27" s="178"/>
      <c r="FJ27" s="176"/>
      <c r="FK27" s="177"/>
      <c r="FL27" s="177"/>
      <c r="FM27" s="177"/>
      <c r="FN27" s="177"/>
      <c r="FO27" s="177"/>
      <c r="FP27" s="177"/>
      <c r="FQ27" s="177"/>
      <c r="FR27" s="177"/>
      <c r="FS27" s="177"/>
      <c r="FT27" s="177"/>
      <c r="FU27" s="178"/>
    </row>
    <row r="28" spans="1:177" s="122" customFormat="1" ht="27" customHeight="1" x14ac:dyDescent="0.2">
      <c r="A28" s="170" t="s">
        <v>336</v>
      </c>
      <c r="B28" s="171"/>
      <c r="C28" s="171"/>
      <c r="D28" s="171"/>
      <c r="E28" s="171"/>
      <c r="F28" s="171"/>
      <c r="G28" s="172"/>
      <c r="H28" s="325" t="s">
        <v>311</v>
      </c>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6"/>
      <c r="BB28" s="326"/>
      <c r="BC28" s="326"/>
      <c r="BD28" s="326"/>
      <c r="BE28" s="326"/>
      <c r="BF28" s="326"/>
      <c r="BG28" s="326"/>
      <c r="BH28" s="326"/>
      <c r="BI28" s="326"/>
      <c r="BJ28" s="326"/>
      <c r="BK28" s="326"/>
      <c r="BL28" s="326"/>
      <c r="BM28" s="326"/>
      <c r="BN28" s="326"/>
      <c r="BO28" s="326"/>
      <c r="BP28" s="326"/>
      <c r="BQ28" s="326"/>
      <c r="BR28" s="326"/>
      <c r="BS28" s="326"/>
      <c r="BT28" s="326"/>
      <c r="BU28" s="326"/>
      <c r="BV28" s="326"/>
      <c r="BW28" s="326"/>
      <c r="BX28" s="326"/>
      <c r="BY28" s="326"/>
      <c r="BZ28" s="326"/>
      <c r="CA28" s="326"/>
      <c r="CB28" s="326"/>
      <c r="CC28" s="326"/>
      <c r="CD28" s="326"/>
      <c r="CE28" s="326"/>
      <c r="CF28" s="326"/>
      <c r="CG28" s="326"/>
      <c r="CH28" s="326"/>
      <c r="CI28" s="326"/>
      <c r="CJ28" s="326"/>
      <c r="CK28" s="327"/>
      <c r="CL28" s="170" t="s">
        <v>571</v>
      </c>
      <c r="CM28" s="171"/>
      <c r="CN28" s="171"/>
      <c r="CO28" s="171"/>
      <c r="CP28" s="171"/>
      <c r="CQ28" s="171"/>
      <c r="CR28" s="171"/>
      <c r="CS28" s="172"/>
      <c r="CT28" s="170" t="s">
        <v>74</v>
      </c>
      <c r="CU28" s="171"/>
      <c r="CV28" s="171"/>
      <c r="CW28" s="171"/>
      <c r="CX28" s="171"/>
      <c r="CY28" s="171"/>
      <c r="CZ28" s="171"/>
      <c r="DA28" s="172"/>
      <c r="DB28" s="222"/>
      <c r="DC28" s="222"/>
      <c r="DD28" s="222"/>
      <c r="DE28" s="222"/>
      <c r="DF28" s="222"/>
      <c r="DG28" s="222"/>
      <c r="DH28" s="222"/>
      <c r="DI28" s="222"/>
      <c r="DJ28" s="222"/>
      <c r="DK28" s="222"/>
      <c r="DL28" s="222"/>
      <c r="DM28" s="222"/>
      <c r="DN28" s="170"/>
      <c r="DO28" s="171"/>
      <c r="DP28" s="171"/>
      <c r="DQ28" s="171"/>
      <c r="DR28" s="171"/>
      <c r="DS28" s="171"/>
      <c r="DT28" s="171"/>
      <c r="DU28" s="171"/>
      <c r="DV28" s="171"/>
      <c r="DW28" s="171"/>
      <c r="DX28" s="171"/>
      <c r="DY28" s="172"/>
      <c r="DZ28" s="176"/>
      <c r="EA28" s="177"/>
      <c r="EB28" s="177"/>
      <c r="EC28" s="177"/>
      <c r="ED28" s="177"/>
      <c r="EE28" s="177"/>
      <c r="EF28" s="177"/>
      <c r="EG28" s="177"/>
      <c r="EH28" s="177"/>
      <c r="EI28" s="177"/>
      <c r="EJ28" s="177"/>
      <c r="EK28" s="178"/>
      <c r="EL28" s="176"/>
      <c r="EM28" s="177"/>
      <c r="EN28" s="177"/>
      <c r="EO28" s="177"/>
      <c r="EP28" s="177"/>
      <c r="EQ28" s="177"/>
      <c r="ER28" s="177"/>
      <c r="ES28" s="177"/>
      <c r="ET28" s="177"/>
      <c r="EU28" s="177"/>
      <c r="EV28" s="177"/>
      <c r="EW28" s="178"/>
      <c r="EX28" s="176"/>
      <c r="EY28" s="177"/>
      <c r="EZ28" s="177"/>
      <c r="FA28" s="177"/>
      <c r="FB28" s="177"/>
      <c r="FC28" s="177"/>
      <c r="FD28" s="177"/>
      <c r="FE28" s="177"/>
      <c r="FF28" s="177"/>
      <c r="FG28" s="177"/>
      <c r="FH28" s="177"/>
      <c r="FI28" s="178"/>
      <c r="FJ28" s="176"/>
      <c r="FK28" s="177"/>
      <c r="FL28" s="177"/>
      <c r="FM28" s="177"/>
      <c r="FN28" s="177"/>
      <c r="FO28" s="177"/>
      <c r="FP28" s="177"/>
      <c r="FQ28" s="177"/>
      <c r="FR28" s="177"/>
      <c r="FS28" s="177"/>
      <c r="FT28" s="177"/>
      <c r="FU28" s="178"/>
    </row>
    <row r="29" spans="1:177" s="122" customFormat="1" ht="15" customHeight="1" x14ac:dyDescent="0.2">
      <c r="A29" s="170" t="s">
        <v>337</v>
      </c>
      <c r="B29" s="171"/>
      <c r="C29" s="171"/>
      <c r="D29" s="171"/>
      <c r="E29" s="171"/>
      <c r="F29" s="171"/>
      <c r="G29" s="172"/>
      <c r="H29" s="325" t="s">
        <v>572</v>
      </c>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6"/>
      <c r="BG29" s="326"/>
      <c r="BH29" s="326"/>
      <c r="BI29" s="326"/>
      <c r="BJ29" s="326"/>
      <c r="BK29" s="326"/>
      <c r="BL29" s="326"/>
      <c r="BM29" s="326"/>
      <c r="BN29" s="326"/>
      <c r="BO29" s="326"/>
      <c r="BP29" s="326"/>
      <c r="BQ29" s="326"/>
      <c r="BR29" s="326"/>
      <c r="BS29" s="326"/>
      <c r="BT29" s="326"/>
      <c r="BU29" s="326"/>
      <c r="BV29" s="326"/>
      <c r="BW29" s="326"/>
      <c r="BX29" s="326"/>
      <c r="BY29" s="326"/>
      <c r="BZ29" s="326"/>
      <c r="CA29" s="326"/>
      <c r="CB29" s="326"/>
      <c r="CC29" s="326"/>
      <c r="CD29" s="326"/>
      <c r="CE29" s="326"/>
      <c r="CF29" s="326"/>
      <c r="CG29" s="326"/>
      <c r="CH29" s="326"/>
      <c r="CI29" s="326"/>
      <c r="CJ29" s="326"/>
      <c r="CK29" s="327"/>
      <c r="CL29" s="170" t="s">
        <v>573</v>
      </c>
      <c r="CM29" s="171"/>
      <c r="CN29" s="171"/>
      <c r="CO29" s="171"/>
      <c r="CP29" s="171"/>
      <c r="CQ29" s="171"/>
      <c r="CR29" s="171"/>
      <c r="CS29" s="172"/>
      <c r="CT29" s="170" t="s">
        <v>74</v>
      </c>
      <c r="CU29" s="171"/>
      <c r="CV29" s="171"/>
      <c r="CW29" s="171"/>
      <c r="CX29" s="171"/>
      <c r="CY29" s="171"/>
      <c r="CZ29" s="171"/>
      <c r="DA29" s="172"/>
      <c r="DB29" s="222"/>
      <c r="DC29" s="222"/>
      <c r="DD29" s="222"/>
      <c r="DE29" s="222"/>
      <c r="DF29" s="222"/>
      <c r="DG29" s="222"/>
      <c r="DH29" s="222"/>
      <c r="DI29" s="222"/>
      <c r="DJ29" s="222"/>
      <c r="DK29" s="222"/>
      <c r="DL29" s="222"/>
      <c r="DM29" s="222"/>
      <c r="DN29" s="170"/>
      <c r="DO29" s="171"/>
      <c r="DP29" s="171"/>
      <c r="DQ29" s="171"/>
      <c r="DR29" s="171"/>
      <c r="DS29" s="171"/>
      <c r="DT29" s="171"/>
      <c r="DU29" s="171"/>
      <c r="DV29" s="171"/>
      <c r="DW29" s="171"/>
      <c r="DX29" s="171"/>
      <c r="DY29" s="172"/>
      <c r="DZ29" s="176"/>
      <c r="EA29" s="177"/>
      <c r="EB29" s="177"/>
      <c r="EC29" s="177"/>
      <c r="ED29" s="177"/>
      <c r="EE29" s="177"/>
      <c r="EF29" s="177"/>
      <c r="EG29" s="177"/>
      <c r="EH29" s="177"/>
      <c r="EI29" s="177"/>
      <c r="EJ29" s="177"/>
      <c r="EK29" s="178"/>
      <c r="EL29" s="176"/>
      <c r="EM29" s="177"/>
      <c r="EN29" s="177"/>
      <c r="EO29" s="177"/>
      <c r="EP29" s="177"/>
      <c r="EQ29" s="177"/>
      <c r="ER29" s="177"/>
      <c r="ES29" s="177"/>
      <c r="ET29" s="177"/>
      <c r="EU29" s="177"/>
      <c r="EV29" s="177"/>
      <c r="EW29" s="178"/>
      <c r="EX29" s="176"/>
      <c r="EY29" s="177"/>
      <c r="EZ29" s="177"/>
      <c r="FA29" s="177"/>
      <c r="FB29" s="177"/>
      <c r="FC29" s="177"/>
      <c r="FD29" s="177"/>
      <c r="FE29" s="177"/>
      <c r="FF29" s="177"/>
      <c r="FG29" s="177"/>
      <c r="FH29" s="177"/>
      <c r="FI29" s="178"/>
      <c r="FJ29" s="176"/>
      <c r="FK29" s="177"/>
      <c r="FL29" s="177"/>
      <c r="FM29" s="177"/>
      <c r="FN29" s="177"/>
      <c r="FO29" s="177"/>
      <c r="FP29" s="177"/>
      <c r="FQ29" s="177"/>
      <c r="FR29" s="177"/>
      <c r="FS29" s="177"/>
      <c r="FT29" s="177"/>
      <c r="FU29" s="178"/>
    </row>
    <row r="30" spans="1:177" s="50" customFormat="1" ht="10.5" x14ac:dyDescent="0.15">
      <c r="A30" s="223" t="s">
        <v>574</v>
      </c>
      <c r="B30" s="223"/>
      <c r="C30" s="223"/>
      <c r="D30" s="223"/>
      <c r="E30" s="223"/>
      <c r="F30" s="223"/>
      <c r="G30" s="223"/>
      <c r="H30" s="292" t="s">
        <v>50</v>
      </c>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3"/>
      <c r="BI30" s="293"/>
      <c r="BJ30" s="293"/>
      <c r="BK30" s="293"/>
      <c r="BL30" s="293"/>
      <c r="BM30" s="293"/>
      <c r="BN30" s="293"/>
      <c r="BO30" s="293"/>
      <c r="BP30" s="293"/>
      <c r="BQ30" s="293"/>
      <c r="BR30" s="293"/>
      <c r="BS30" s="293"/>
      <c r="BT30" s="293"/>
      <c r="BU30" s="293"/>
      <c r="BV30" s="293"/>
      <c r="BW30" s="293"/>
      <c r="BX30" s="293"/>
      <c r="BY30" s="293"/>
      <c r="BZ30" s="293"/>
      <c r="CA30" s="293"/>
      <c r="CB30" s="293"/>
      <c r="CC30" s="293"/>
      <c r="CD30" s="293"/>
      <c r="CE30" s="293"/>
      <c r="CF30" s="293"/>
      <c r="CG30" s="293"/>
      <c r="CH30" s="293"/>
      <c r="CI30" s="293"/>
      <c r="CJ30" s="293"/>
      <c r="CK30" s="293"/>
      <c r="CL30" s="223" t="s">
        <v>338</v>
      </c>
      <c r="CM30" s="223"/>
      <c r="CN30" s="223"/>
      <c r="CO30" s="223"/>
      <c r="CP30" s="223"/>
      <c r="CQ30" s="223"/>
      <c r="CR30" s="223"/>
      <c r="CS30" s="223"/>
      <c r="CT30" s="223" t="s">
        <v>74</v>
      </c>
      <c r="CU30" s="223"/>
      <c r="CV30" s="223"/>
      <c r="CW30" s="223"/>
      <c r="CX30" s="223"/>
      <c r="CY30" s="223"/>
      <c r="CZ30" s="223"/>
      <c r="DA30" s="223"/>
      <c r="DB30" s="223"/>
      <c r="DC30" s="223"/>
      <c r="DD30" s="223"/>
      <c r="DE30" s="223"/>
      <c r="DF30" s="223"/>
      <c r="DG30" s="223"/>
      <c r="DH30" s="223"/>
      <c r="DI30" s="223"/>
      <c r="DJ30" s="223"/>
      <c r="DK30" s="223"/>
      <c r="DL30" s="223"/>
      <c r="DM30" s="223"/>
      <c r="DN30" s="167"/>
      <c r="DO30" s="168"/>
      <c r="DP30" s="168"/>
      <c r="DQ30" s="168"/>
      <c r="DR30" s="168"/>
      <c r="DS30" s="168"/>
      <c r="DT30" s="168"/>
      <c r="DU30" s="168"/>
      <c r="DV30" s="168"/>
      <c r="DW30" s="168"/>
      <c r="DX30" s="168"/>
      <c r="DY30" s="169"/>
      <c r="DZ30" s="184">
        <f>DZ31+DZ34</f>
        <v>4931325.71</v>
      </c>
      <c r="EA30" s="184"/>
      <c r="EB30" s="184"/>
      <c r="EC30" s="184"/>
      <c r="ED30" s="184"/>
      <c r="EE30" s="184"/>
      <c r="EF30" s="184"/>
      <c r="EG30" s="184"/>
      <c r="EH30" s="184"/>
      <c r="EI30" s="184"/>
      <c r="EJ30" s="184"/>
      <c r="EK30" s="184"/>
      <c r="EL30" s="185"/>
      <c r="EM30" s="185"/>
      <c r="EN30" s="185"/>
      <c r="EO30" s="185"/>
      <c r="EP30" s="185"/>
      <c r="EQ30" s="185"/>
      <c r="ER30" s="185"/>
      <c r="ES30" s="185"/>
      <c r="ET30" s="185"/>
      <c r="EU30" s="185"/>
      <c r="EV30" s="185"/>
      <c r="EW30" s="185"/>
      <c r="EX30" s="185"/>
      <c r="EY30" s="185"/>
      <c r="EZ30" s="185"/>
      <c r="FA30" s="185"/>
      <c r="FB30" s="185"/>
      <c r="FC30" s="185"/>
      <c r="FD30" s="185"/>
      <c r="FE30" s="185"/>
      <c r="FF30" s="185"/>
      <c r="FG30" s="185"/>
      <c r="FH30" s="185"/>
      <c r="FI30" s="185"/>
      <c r="FJ30" s="185"/>
      <c r="FK30" s="185"/>
      <c r="FL30" s="185"/>
      <c r="FM30" s="185"/>
      <c r="FN30" s="185"/>
      <c r="FO30" s="185"/>
      <c r="FP30" s="185"/>
      <c r="FQ30" s="185"/>
      <c r="FR30" s="185"/>
      <c r="FS30" s="185"/>
      <c r="FT30" s="185"/>
      <c r="FU30" s="185"/>
    </row>
    <row r="31" spans="1:177" ht="24" customHeight="1" x14ac:dyDescent="0.2">
      <c r="A31" s="222" t="s">
        <v>575</v>
      </c>
      <c r="B31" s="222"/>
      <c r="C31" s="222"/>
      <c r="D31" s="222"/>
      <c r="E31" s="222"/>
      <c r="F31" s="222"/>
      <c r="G31" s="222"/>
      <c r="H31" s="255" t="s">
        <v>311</v>
      </c>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D31" s="254"/>
      <c r="CE31" s="254"/>
      <c r="CF31" s="254"/>
      <c r="CG31" s="254"/>
      <c r="CH31" s="254"/>
      <c r="CI31" s="254"/>
      <c r="CJ31" s="254"/>
      <c r="CK31" s="254"/>
      <c r="CL31" s="222" t="s">
        <v>339</v>
      </c>
      <c r="CM31" s="222"/>
      <c r="CN31" s="222"/>
      <c r="CO31" s="222"/>
      <c r="CP31" s="222"/>
      <c r="CQ31" s="222"/>
      <c r="CR31" s="222"/>
      <c r="CS31" s="222"/>
      <c r="CT31" s="222" t="s">
        <v>74</v>
      </c>
      <c r="CU31" s="222"/>
      <c r="CV31" s="222"/>
      <c r="CW31" s="222"/>
      <c r="CX31" s="222"/>
      <c r="CY31" s="222"/>
      <c r="CZ31" s="222"/>
      <c r="DA31" s="222"/>
      <c r="DB31" s="222"/>
      <c r="DC31" s="222"/>
      <c r="DD31" s="222"/>
      <c r="DE31" s="222"/>
      <c r="DF31" s="222"/>
      <c r="DG31" s="222"/>
      <c r="DH31" s="222"/>
      <c r="DI31" s="222"/>
      <c r="DJ31" s="222"/>
      <c r="DK31" s="222"/>
      <c r="DL31" s="222"/>
      <c r="DM31" s="222"/>
      <c r="DN31" s="170"/>
      <c r="DO31" s="171"/>
      <c r="DP31" s="171"/>
      <c r="DQ31" s="171"/>
      <c r="DR31" s="171"/>
      <c r="DS31" s="171"/>
      <c r="DT31" s="171"/>
      <c r="DU31" s="171"/>
      <c r="DV31" s="171"/>
      <c r="DW31" s="171"/>
      <c r="DX31" s="171"/>
      <c r="DY31" s="172"/>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row>
    <row r="32" spans="1:177" s="117" customFormat="1" ht="13.5" customHeight="1" x14ac:dyDescent="0.2">
      <c r="A32" s="170"/>
      <c r="B32" s="171"/>
      <c r="C32" s="171"/>
      <c r="D32" s="171"/>
      <c r="E32" s="171"/>
      <c r="F32" s="171"/>
      <c r="G32" s="172"/>
      <c r="H32" s="179" t="s">
        <v>478</v>
      </c>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1"/>
      <c r="CL32" s="170" t="s">
        <v>480</v>
      </c>
      <c r="CM32" s="171"/>
      <c r="CN32" s="171"/>
      <c r="CO32" s="171"/>
      <c r="CP32" s="171"/>
      <c r="CQ32" s="171"/>
      <c r="CR32" s="171"/>
      <c r="CS32" s="172"/>
      <c r="CT32" s="170"/>
      <c r="CU32" s="171"/>
      <c r="CV32" s="171"/>
      <c r="CW32" s="171"/>
      <c r="CX32" s="171"/>
      <c r="CY32" s="171"/>
      <c r="CZ32" s="171"/>
      <c r="DA32" s="172"/>
      <c r="DB32" s="170"/>
      <c r="DC32" s="171"/>
      <c r="DD32" s="171"/>
      <c r="DE32" s="171"/>
      <c r="DF32" s="171"/>
      <c r="DG32" s="171"/>
      <c r="DH32" s="171"/>
      <c r="DI32" s="171"/>
      <c r="DJ32" s="171"/>
      <c r="DK32" s="171"/>
      <c r="DL32" s="171"/>
      <c r="DM32" s="172"/>
      <c r="DN32" s="170"/>
      <c r="DO32" s="171"/>
      <c r="DP32" s="171"/>
      <c r="DQ32" s="171"/>
      <c r="DR32" s="171"/>
      <c r="DS32" s="171"/>
      <c r="DT32" s="171"/>
      <c r="DU32" s="171"/>
      <c r="DV32" s="171"/>
      <c r="DW32" s="171"/>
      <c r="DX32" s="171"/>
      <c r="DY32" s="172"/>
      <c r="DZ32" s="176"/>
      <c r="EA32" s="177"/>
      <c r="EB32" s="177"/>
      <c r="EC32" s="177"/>
      <c r="ED32" s="177"/>
      <c r="EE32" s="177"/>
      <c r="EF32" s="177"/>
      <c r="EG32" s="177"/>
      <c r="EH32" s="177"/>
      <c r="EI32" s="177"/>
      <c r="EJ32" s="177"/>
      <c r="EK32" s="178"/>
      <c r="EL32" s="176"/>
      <c r="EM32" s="177"/>
      <c r="EN32" s="177"/>
      <c r="EO32" s="177"/>
      <c r="EP32" s="177"/>
      <c r="EQ32" s="177"/>
      <c r="ER32" s="177"/>
      <c r="ES32" s="177"/>
      <c r="ET32" s="177"/>
      <c r="EU32" s="177"/>
      <c r="EV32" s="177"/>
      <c r="EW32" s="178"/>
      <c r="EX32" s="176"/>
      <c r="EY32" s="177"/>
      <c r="EZ32" s="177"/>
      <c r="FA32" s="177"/>
      <c r="FB32" s="177"/>
      <c r="FC32" s="177"/>
      <c r="FD32" s="177"/>
      <c r="FE32" s="177"/>
      <c r="FF32" s="177"/>
      <c r="FG32" s="177"/>
      <c r="FH32" s="177"/>
      <c r="FI32" s="178"/>
      <c r="FJ32" s="176"/>
      <c r="FK32" s="177"/>
      <c r="FL32" s="177"/>
      <c r="FM32" s="177"/>
      <c r="FN32" s="177"/>
      <c r="FO32" s="177"/>
      <c r="FP32" s="177"/>
      <c r="FQ32" s="177"/>
      <c r="FR32" s="177"/>
      <c r="FS32" s="177"/>
      <c r="FT32" s="177"/>
      <c r="FU32" s="178"/>
    </row>
    <row r="33" spans="1:199" ht="12" customHeight="1" x14ac:dyDescent="0.2">
      <c r="A33" s="222"/>
      <c r="B33" s="222"/>
      <c r="C33" s="222"/>
      <c r="D33" s="222"/>
      <c r="E33" s="222"/>
      <c r="F33" s="222"/>
      <c r="G33" s="222"/>
      <c r="H33" s="291" t="s">
        <v>479</v>
      </c>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1"/>
      <c r="BG33" s="291"/>
      <c r="BH33" s="291"/>
      <c r="BI33" s="291"/>
      <c r="BJ33" s="291"/>
      <c r="BK33" s="291"/>
      <c r="BL33" s="291"/>
      <c r="BM33" s="291"/>
      <c r="BN33" s="291"/>
      <c r="BO33" s="291"/>
      <c r="BP33" s="291"/>
      <c r="BQ33" s="291"/>
      <c r="BR33" s="291"/>
      <c r="BS33" s="291"/>
      <c r="BT33" s="291"/>
      <c r="BU33" s="291"/>
      <c r="BV33" s="291"/>
      <c r="BW33" s="291"/>
      <c r="BX33" s="291"/>
      <c r="BY33" s="291"/>
      <c r="BZ33" s="291"/>
      <c r="CA33" s="291"/>
      <c r="CB33" s="291"/>
      <c r="CC33" s="291"/>
      <c r="CD33" s="291"/>
      <c r="CE33" s="291"/>
      <c r="CF33" s="291"/>
      <c r="CG33" s="291"/>
      <c r="CH33" s="291"/>
      <c r="CI33" s="291"/>
      <c r="CJ33" s="291"/>
      <c r="CK33" s="291"/>
      <c r="CL33" s="222" t="s">
        <v>481</v>
      </c>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170"/>
      <c r="DO33" s="171"/>
      <c r="DP33" s="171"/>
      <c r="DQ33" s="171"/>
      <c r="DR33" s="171"/>
      <c r="DS33" s="171"/>
      <c r="DT33" s="171"/>
      <c r="DU33" s="171"/>
      <c r="DV33" s="171"/>
      <c r="DW33" s="171"/>
      <c r="DX33" s="171"/>
      <c r="DY33" s="172"/>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row>
    <row r="34" spans="1:199" x14ac:dyDescent="0.2">
      <c r="A34" s="222" t="s">
        <v>576</v>
      </c>
      <c r="B34" s="222"/>
      <c r="C34" s="222"/>
      <c r="D34" s="222"/>
      <c r="E34" s="222"/>
      <c r="F34" s="222"/>
      <c r="G34" s="222"/>
      <c r="H34" s="255" t="s">
        <v>51</v>
      </c>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D34" s="254"/>
      <c r="CE34" s="254"/>
      <c r="CF34" s="254"/>
      <c r="CG34" s="254"/>
      <c r="CH34" s="254"/>
      <c r="CI34" s="254"/>
      <c r="CJ34" s="254"/>
      <c r="CK34" s="254"/>
      <c r="CL34" s="222" t="s">
        <v>340</v>
      </c>
      <c r="CM34" s="222"/>
      <c r="CN34" s="222"/>
      <c r="CO34" s="222"/>
      <c r="CP34" s="222"/>
      <c r="CQ34" s="222"/>
      <c r="CR34" s="222"/>
      <c r="CS34" s="222"/>
      <c r="CT34" s="222" t="s">
        <v>74</v>
      </c>
      <c r="CU34" s="222"/>
      <c r="CV34" s="222"/>
      <c r="CW34" s="222"/>
      <c r="CX34" s="222"/>
      <c r="CY34" s="222"/>
      <c r="CZ34" s="222"/>
      <c r="DA34" s="222"/>
      <c r="DB34" s="222"/>
      <c r="DC34" s="222"/>
      <c r="DD34" s="222"/>
      <c r="DE34" s="222"/>
      <c r="DF34" s="222"/>
      <c r="DG34" s="222"/>
      <c r="DH34" s="222"/>
      <c r="DI34" s="222"/>
      <c r="DJ34" s="222"/>
      <c r="DK34" s="222"/>
      <c r="DL34" s="222"/>
      <c r="DM34" s="222"/>
      <c r="DN34" s="170"/>
      <c r="DO34" s="171"/>
      <c r="DP34" s="171"/>
      <c r="DQ34" s="171"/>
      <c r="DR34" s="171"/>
      <c r="DS34" s="171"/>
      <c r="DT34" s="171"/>
      <c r="DU34" s="171"/>
      <c r="DV34" s="171"/>
      <c r="DW34" s="171"/>
      <c r="DX34" s="171"/>
      <c r="DY34" s="172"/>
      <c r="DZ34" s="182">
        <f>'справ.анал.таблица '!G94</f>
        <v>4931325.71</v>
      </c>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row>
    <row r="35" spans="1:199" ht="24" customHeight="1" x14ac:dyDescent="0.2">
      <c r="A35" s="222" t="s">
        <v>101</v>
      </c>
      <c r="B35" s="222"/>
      <c r="C35" s="222"/>
      <c r="D35" s="222"/>
      <c r="E35" s="222"/>
      <c r="F35" s="222"/>
      <c r="G35" s="222"/>
      <c r="H35" s="290" t="s">
        <v>482</v>
      </c>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2" t="s">
        <v>341</v>
      </c>
      <c r="CM35" s="222"/>
      <c r="CN35" s="222"/>
      <c r="CO35" s="222"/>
      <c r="CP35" s="222"/>
      <c r="CQ35" s="222"/>
      <c r="CR35" s="222"/>
      <c r="CS35" s="222"/>
      <c r="CT35" s="222" t="s">
        <v>74</v>
      </c>
      <c r="CU35" s="222"/>
      <c r="CV35" s="222"/>
      <c r="CW35" s="222"/>
      <c r="CX35" s="222"/>
      <c r="CY35" s="222"/>
      <c r="CZ35" s="222"/>
      <c r="DA35" s="222"/>
      <c r="DB35" s="222"/>
      <c r="DC35" s="222"/>
      <c r="DD35" s="222"/>
      <c r="DE35" s="222"/>
      <c r="DF35" s="222"/>
      <c r="DG35" s="222"/>
      <c r="DH35" s="222"/>
      <c r="DI35" s="222"/>
      <c r="DJ35" s="222"/>
      <c r="DK35" s="222"/>
      <c r="DL35" s="222"/>
      <c r="DM35" s="222"/>
      <c r="DN35" s="170"/>
      <c r="DO35" s="171"/>
      <c r="DP35" s="171"/>
      <c r="DQ35" s="171"/>
      <c r="DR35" s="171"/>
      <c r="DS35" s="171"/>
      <c r="DT35" s="171"/>
      <c r="DU35" s="171"/>
      <c r="DV35" s="171"/>
      <c r="DW35" s="171"/>
      <c r="DX35" s="171"/>
      <c r="DY35" s="172"/>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row>
    <row r="36" spans="1:199" x14ac:dyDescent="0.2">
      <c r="A36" s="222"/>
      <c r="B36" s="222"/>
      <c r="C36" s="222"/>
      <c r="D36" s="222"/>
      <c r="E36" s="222"/>
      <c r="F36" s="222"/>
      <c r="G36" s="222"/>
      <c r="H36" s="290" t="s">
        <v>483</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170"/>
      <c r="DO36" s="171"/>
      <c r="DP36" s="171"/>
      <c r="DQ36" s="171"/>
      <c r="DR36" s="171"/>
      <c r="DS36" s="171"/>
      <c r="DT36" s="171"/>
      <c r="DU36" s="171"/>
      <c r="DV36" s="171"/>
      <c r="DW36" s="171"/>
      <c r="DX36" s="171"/>
      <c r="DY36" s="172"/>
      <c r="DZ36" s="183">
        <f>DZ17</f>
        <v>0</v>
      </c>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row>
    <row r="37" spans="1:199" x14ac:dyDescent="0.2">
      <c r="A37" s="222"/>
      <c r="B37" s="222"/>
      <c r="C37" s="222"/>
      <c r="D37" s="222"/>
      <c r="E37" s="222"/>
      <c r="F37" s="222"/>
      <c r="G37" s="222"/>
      <c r="H37" s="280"/>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239"/>
      <c r="CB37" s="239"/>
      <c r="CC37" s="239"/>
      <c r="CD37" s="239"/>
      <c r="CE37" s="239"/>
      <c r="CF37" s="239"/>
      <c r="CG37" s="239"/>
      <c r="CH37" s="239"/>
      <c r="CI37" s="239"/>
      <c r="CJ37" s="239"/>
      <c r="CK37" s="239"/>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170"/>
      <c r="DO37" s="171"/>
      <c r="DP37" s="171"/>
      <c r="DQ37" s="171"/>
      <c r="DR37" s="171"/>
      <c r="DS37" s="171"/>
      <c r="DT37" s="171"/>
      <c r="DU37" s="171"/>
      <c r="DV37" s="171"/>
      <c r="DW37" s="171"/>
      <c r="DX37" s="171"/>
      <c r="DY37" s="172"/>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row>
    <row r="38" spans="1:199" x14ac:dyDescent="0.2">
      <c r="A38" s="222"/>
      <c r="B38" s="222"/>
      <c r="C38" s="222"/>
      <c r="D38" s="222"/>
      <c r="E38" s="222"/>
      <c r="F38" s="222"/>
      <c r="G38" s="222"/>
      <c r="H38" s="280"/>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39"/>
      <c r="CI38" s="239"/>
      <c r="CJ38" s="239"/>
      <c r="CK38" s="239"/>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170"/>
      <c r="DO38" s="171"/>
      <c r="DP38" s="171"/>
      <c r="DQ38" s="171"/>
      <c r="DR38" s="171"/>
      <c r="DS38" s="171"/>
      <c r="DT38" s="171"/>
      <c r="DU38" s="171"/>
      <c r="DV38" s="171"/>
      <c r="DW38" s="171"/>
      <c r="DX38" s="171"/>
      <c r="DY38" s="172"/>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row>
    <row r="39" spans="1:199" ht="24" customHeight="1" x14ac:dyDescent="0.2">
      <c r="A39" s="222" t="s">
        <v>54</v>
      </c>
      <c r="B39" s="222"/>
      <c r="C39" s="222"/>
      <c r="D39" s="222"/>
      <c r="E39" s="222"/>
      <c r="F39" s="222"/>
      <c r="G39" s="222"/>
      <c r="H39" s="290" t="s">
        <v>342</v>
      </c>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c r="CI39" s="227"/>
      <c r="CJ39" s="227"/>
      <c r="CK39" s="227"/>
      <c r="CL39" s="222" t="s">
        <v>343</v>
      </c>
      <c r="CM39" s="222"/>
      <c r="CN39" s="222"/>
      <c r="CO39" s="222"/>
      <c r="CP39" s="222"/>
      <c r="CQ39" s="222"/>
      <c r="CR39" s="222"/>
      <c r="CS39" s="222"/>
      <c r="CT39" s="222" t="s">
        <v>74</v>
      </c>
      <c r="CU39" s="222"/>
      <c r="CV39" s="222"/>
      <c r="CW39" s="222"/>
      <c r="CX39" s="222"/>
      <c r="CY39" s="222"/>
      <c r="CZ39" s="222"/>
      <c r="DA39" s="222"/>
      <c r="DB39" s="222"/>
      <c r="DC39" s="222"/>
      <c r="DD39" s="222"/>
      <c r="DE39" s="222"/>
      <c r="DF39" s="222"/>
      <c r="DG39" s="222"/>
      <c r="DH39" s="222"/>
      <c r="DI39" s="222"/>
      <c r="DJ39" s="222"/>
      <c r="DK39" s="222"/>
      <c r="DL39" s="222"/>
      <c r="DM39" s="222"/>
      <c r="DN39" s="170"/>
      <c r="DO39" s="171"/>
      <c r="DP39" s="171"/>
      <c r="DQ39" s="171"/>
      <c r="DR39" s="171"/>
      <c r="DS39" s="171"/>
      <c r="DT39" s="171"/>
      <c r="DU39" s="171"/>
      <c r="DV39" s="171"/>
      <c r="DW39" s="171"/>
      <c r="DX39" s="171"/>
      <c r="DY39" s="172"/>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GQ39" s="105"/>
    </row>
    <row r="40" spans="1:199" x14ac:dyDescent="0.2">
      <c r="A40" s="222"/>
      <c r="B40" s="222"/>
      <c r="C40" s="222"/>
      <c r="D40" s="222"/>
      <c r="E40" s="222"/>
      <c r="F40" s="222"/>
      <c r="G40" s="222"/>
      <c r="H40" s="224">
        <v>2026</v>
      </c>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279"/>
      <c r="CE40" s="279"/>
      <c r="CF40" s="279"/>
      <c r="CG40" s="279"/>
      <c r="CH40" s="279"/>
      <c r="CI40" s="279"/>
      <c r="CJ40" s="279"/>
      <c r="CK40" s="279"/>
      <c r="CL40" s="222"/>
      <c r="CM40" s="222"/>
      <c r="CN40" s="222"/>
      <c r="CO40" s="222"/>
      <c r="CP40" s="222"/>
      <c r="CQ40" s="222"/>
      <c r="CR40" s="222"/>
      <c r="CS40" s="222"/>
      <c r="CT40" s="222" t="s">
        <v>74</v>
      </c>
      <c r="CU40" s="222"/>
      <c r="CV40" s="222"/>
      <c r="CW40" s="222"/>
      <c r="CX40" s="222"/>
      <c r="CY40" s="222"/>
      <c r="CZ40" s="222"/>
      <c r="DA40" s="222"/>
      <c r="DB40" s="222"/>
      <c r="DC40" s="222"/>
      <c r="DD40" s="222"/>
      <c r="DE40" s="222"/>
      <c r="DF40" s="222"/>
      <c r="DG40" s="222"/>
      <c r="DH40" s="222"/>
      <c r="DI40" s="222"/>
      <c r="DJ40" s="222"/>
      <c r="DK40" s="222"/>
      <c r="DL40" s="222"/>
      <c r="DM40" s="222"/>
      <c r="DN40" s="170"/>
      <c r="DO40" s="171"/>
      <c r="DP40" s="171"/>
      <c r="DQ40" s="171"/>
      <c r="DR40" s="171"/>
      <c r="DS40" s="171"/>
      <c r="DT40" s="171"/>
      <c r="DU40" s="171"/>
      <c r="DV40" s="171"/>
      <c r="DW40" s="171"/>
      <c r="DX40" s="171"/>
      <c r="DY40" s="172"/>
      <c r="DZ40" s="182">
        <f>DZ18+DZ34+DZ22</f>
        <v>18813134.740000002</v>
      </c>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row>
    <row r="41" spans="1:199" x14ac:dyDescent="0.2">
      <c r="A41" s="222"/>
      <c r="B41" s="222"/>
      <c r="C41" s="222"/>
      <c r="D41" s="222"/>
      <c r="E41" s="222"/>
      <c r="F41" s="222"/>
      <c r="G41" s="222"/>
      <c r="H41" s="224">
        <v>2027</v>
      </c>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c r="CB41" s="279"/>
      <c r="CC41" s="279"/>
      <c r="CD41" s="279"/>
      <c r="CE41" s="279"/>
      <c r="CF41" s="279"/>
      <c r="CG41" s="279"/>
      <c r="CH41" s="279"/>
      <c r="CI41" s="279"/>
      <c r="CJ41" s="279"/>
      <c r="CK41" s="279"/>
      <c r="CL41" s="222"/>
      <c r="CM41" s="222"/>
      <c r="CN41" s="222"/>
      <c r="CO41" s="222"/>
      <c r="CP41" s="222"/>
      <c r="CQ41" s="222"/>
      <c r="CR41" s="222"/>
      <c r="CS41" s="222"/>
      <c r="CT41" s="222" t="s">
        <v>74</v>
      </c>
      <c r="CU41" s="222"/>
      <c r="CV41" s="222"/>
      <c r="CW41" s="222"/>
      <c r="CX41" s="222"/>
      <c r="CY41" s="222"/>
      <c r="CZ41" s="222"/>
      <c r="DA41" s="222"/>
      <c r="DB41" s="222"/>
      <c r="DC41" s="222"/>
      <c r="DD41" s="222"/>
      <c r="DE41" s="222"/>
      <c r="DF41" s="222"/>
      <c r="DG41" s="222"/>
      <c r="DH41" s="222"/>
      <c r="DI41" s="222"/>
      <c r="DJ41" s="222"/>
      <c r="DK41" s="222"/>
      <c r="DL41" s="222"/>
      <c r="DM41" s="222"/>
      <c r="DN41" s="170"/>
      <c r="DO41" s="171"/>
      <c r="DP41" s="171"/>
      <c r="DQ41" s="171"/>
      <c r="DR41" s="171"/>
      <c r="DS41" s="171"/>
      <c r="DT41" s="171"/>
      <c r="DU41" s="171"/>
      <c r="DV41" s="171"/>
      <c r="DW41" s="171"/>
      <c r="DX41" s="171"/>
      <c r="DY41" s="172"/>
      <c r="DZ41" s="183"/>
      <c r="EA41" s="183"/>
      <c r="EB41" s="183"/>
      <c r="EC41" s="183"/>
      <c r="ED41" s="183"/>
      <c r="EE41" s="183"/>
      <c r="EF41" s="183"/>
      <c r="EG41" s="183"/>
      <c r="EH41" s="183"/>
      <c r="EI41" s="183"/>
      <c r="EJ41" s="183"/>
      <c r="EK41" s="183"/>
      <c r="EL41" s="182">
        <f>'справ.анал.таблица '!K94</f>
        <v>18606441.77</v>
      </c>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GD41" s="105"/>
    </row>
    <row r="42" spans="1:199" x14ac:dyDescent="0.2">
      <c r="A42" s="222"/>
      <c r="B42" s="222"/>
      <c r="C42" s="222"/>
      <c r="D42" s="222"/>
      <c r="E42" s="222"/>
      <c r="F42" s="222"/>
      <c r="G42" s="222"/>
      <c r="H42" s="224">
        <v>2028</v>
      </c>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79"/>
      <c r="CB42" s="279"/>
      <c r="CC42" s="279"/>
      <c r="CD42" s="279"/>
      <c r="CE42" s="279"/>
      <c r="CF42" s="279"/>
      <c r="CG42" s="279"/>
      <c r="CH42" s="279"/>
      <c r="CI42" s="279"/>
      <c r="CJ42" s="279"/>
      <c r="CK42" s="279"/>
      <c r="CL42" s="222"/>
      <c r="CM42" s="222"/>
      <c r="CN42" s="222"/>
      <c r="CO42" s="222"/>
      <c r="CP42" s="222"/>
      <c r="CQ42" s="222"/>
      <c r="CR42" s="222"/>
      <c r="CS42" s="222"/>
      <c r="CT42" s="222" t="s">
        <v>74</v>
      </c>
      <c r="CU42" s="222"/>
      <c r="CV42" s="222"/>
      <c r="CW42" s="222"/>
      <c r="CX42" s="222"/>
      <c r="CY42" s="222"/>
      <c r="CZ42" s="222"/>
      <c r="DA42" s="222"/>
      <c r="DB42" s="222"/>
      <c r="DC42" s="222"/>
      <c r="DD42" s="222"/>
      <c r="DE42" s="222"/>
      <c r="DF42" s="222"/>
      <c r="DG42" s="222"/>
      <c r="DH42" s="222"/>
      <c r="DI42" s="222"/>
      <c r="DJ42" s="222"/>
      <c r="DK42" s="222"/>
      <c r="DL42" s="222"/>
      <c r="DM42" s="222"/>
      <c r="DN42" s="170"/>
      <c r="DO42" s="171"/>
      <c r="DP42" s="171"/>
      <c r="DQ42" s="171"/>
      <c r="DR42" s="171"/>
      <c r="DS42" s="171"/>
      <c r="DT42" s="171"/>
      <c r="DU42" s="171"/>
      <c r="DV42" s="171"/>
      <c r="DW42" s="171"/>
      <c r="DX42" s="171"/>
      <c r="DY42" s="172"/>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2">
        <f>'справ.анал.таблица '!L94</f>
        <v>18606441.77</v>
      </c>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row>
    <row r="43" spans="1:199" ht="8.25" customHeight="1" x14ac:dyDescent="0.2"/>
    <row r="44" spans="1:199" x14ac:dyDescent="0.2">
      <c r="I44" s="46" t="s">
        <v>344</v>
      </c>
    </row>
    <row r="45" spans="1:199" x14ac:dyDescent="0.2">
      <c r="I45" s="46" t="s">
        <v>345</v>
      </c>
      <c r="AQ45" s="285" t="s">
        <v>488</v>
      </c>
      <c r="AR45" s="285"/>
      <c r="AS45" s="285"/>
      <c r="AT45" s="285"/>
      <c r="AU45" s="285"/>
      <c r="AV45" s="285"/>
      <c r="AW45" s="285"/>
      <c r="AX45" s="285"/>
      <c r="AY45" s="285"/>
      <c r="AZ45" s="285"/>
      <c r="BA45" s="285"/>
      <c r="BB45" s="285"/>
      <c r="BC45" s="285"/>
      <c r="BD45" s="285"/>
      <c r="BE45" s="285"/>
      <c r="BF45" s="285"/>
      <c r="BG45" s="285"/>
      <c r="BH45" s="285"/>
      <c r="BK45" s="285"/>
      <c r="BL45" s="285"/>
      <c r="BM45" s="285"/>
      <c r="BN45" s="285"/>
      <c r="BO45" s="285"/>
      <c r="BP45" s="285"/>
      <c r="BQ45" s="285"/>
      <c r="BR45" s="285"/>
      <c r="BS45" s="285"/>
      <c r="BT45" s="285"/>
      <c r="BU45" s="285"/>
      <c r="BV45" s="285"/>
      <c r="BY45" s="285" t="s">
        <v>487</v>
      </c>
      <c r="BZ45" s="285"/>
      <c r="CA45" s="285"/>
      <c r="CB45" s="285"/>
      <c r="CC45" s="285"/>
      <c r="CD45" s="285"/>
      <c r="CE45" s="285"/>
      <c r="CF45" s="285"/>
      <c r="CG45" s="285"/>
      <c r="CH45" s="285"/>
      <c r="CI45" s="285"/>
      <c r="CJ45" s="285"/>
      <c r="CK45" s="285"/>
      <c r="CL45" s="285"/>
      <c r="CM45" s="285"/>
      <c r="CN45" s="285"/>
      <c r="CO45" s="285"/>
      <c r="CP45" s="285"/>
      <c r="CQ45" s="285"/>
      <c r="CR45" s="285"/>
    </row>
    <row r="46" spans="1:199" s="47" customFormat="1" ht="10.5" customHeight="1" x14ac:dyDescent="0.15">
      <c r="AQ46" s="288" t="s">
        <v>346</v>
      </c>
      <c r="AR46" s="288"/>
      <c r="AS46" s="288"/>
      <c r="AT46" s="288"/>
      <c r="AU46" s="288"/>
      <c r="AV46" s="288"/>
      <c r="AW46" s="288"/>
      <c r="AX46" s="288"/>
      <c r="AY46" s="288"/>
      <c r="AZ46" s="288"/>
      <c r="BA46" s="288"/>
      <c r="BB46" s="288"/>
      <c r="BC46" s="288"/>
      <c r="BD46" s="288"/>
      <c r="BE46" s="288"/>
      <c r="BF46" s="288"/>
      <c r="BG46" s="288"/>
      <c r="BH46" s="288"/>
      <c r="BK46" s="288" t="s">
        <v>63</v>
      </c>
      <c r="BL46" s="288"/>
      <c r="BM46" s="288"/>
      <c r="BN46" s="288"/>
      <c r="BO46" s="288"/>
      <c r="BP46" s="288"/>
      <c r="BQ46" s="288"/>
      <c r="BR46" s="288"/>
      <c r="BS46" s="288"/>
      <c r="BT46" s="288"/>
      <c r="BU46" s="288"/>
      <c r="BV46" s="288"/>
      <c r="BY46" s="288" t="s">
        <v>64</v>
      </c>
      <c r="BZ46" s="288"/>
      <c r="CA46" s="288"/>
      <c r="CB46" s="288"/>
      <c r="CC46" s="288"/>
      <c r="CD46" s="288"/>
      <c r="CE46" s="288"/>
      <c r="CF46" s="288"/>
      <c r="CG46" s="288"/>
      <c r="CH46" s="288"/>
      <c r="CI46" s="288"/>
      <c r="CJ46" s="288"/>
      <c r="CK46" s="288"/>
      <c r="CL46" s="288"/>
      <c r="CM46" s="288"/>
      <c r="CN46" s="288"/>
      <c r="CO46" s="288"/>
      <c r="CP46" s="288"/>
      <c r="CQ46" s="288"/>
      <c r="CR46" s="288"/>
    </row>
    <row r="47" spans="1:199" ht="12" customHeight="1" x14ac:dyDescent="0.2">
      <c r="I47" s="46" t="s">
        <v>347</v>
      </c>
      <c r="AM47" s="285" t="s">
        <v>428</v>
      </c>
      <c r="AN47" s="285"/>
      <c r="AO47" s="285"/>
      <c r="AP47" s="285"/>
      <c r="AQ47" s="285"/>
      <c r="AR47" s="285"/>
      <c r="AS47" s="285"/>
      <c r="AT47" s="285"/>
      <c r="AU47" s="285"/>
      <c r="AV47" s="285"/>
      <c r="AW47" s="285"/>
      <c r="AX47" s="285"/>
      <c r="AY47" s="285"/>
      <c r="AZ47" s="285"/>
      <c r="BA47" s="285"/>
      <c r="BB47" s="285"/>
      <c r="BC47" s="285"/>
      <c r="BD47" s="285"/>
      <c r="BG47" s="285" t="s">
        <v>437</v>
      </c>
      <c r="BH47" s="285"/>
      <c r="BI47" s="285"/>
      <c r="BJ47" s="285"/>
      <c r="BK47" s="285"/>
      <c r="BL47" s="285"/>
      <c r="BM47" s="285"/>
      <c r="BN47" s="285"/>
      <c r="BO47" s="285"/>
      <c r="BP47" s="285"/>
      <c r="BQ47" s="285"/>
      <c r="BR47" s="285"/>
      <c r="BS47" s="285"/>
      <c r="BT47" s="285"/>
      <c r="BU47" s="285"/>
      <c r="BV47" s="285"/>
      <c r="BW47" s="285"/>
      <c r="BX47" s="285"/>
      <c r="CA47" s="278" t="s">
        <v>429</v>
      </c>
      <c r="CB47" s="278"/>
      <c r="CC47" s="278"/>
      <c r="CD47" s="278"/>
      <c r="CE47" s="278"/>
      <c r="CF47" s="278"/>
      <c r="CG47" s="278"/>
      <c r="CH47" s="278"/>
      <c r="CI47" s="278"/>
      <c r="CJ47" s="278"/>
      <c r="CK47" s="278"/>
      <c r="CL47" s="278"/>
      <c r="CM47" s="278"/>
      <c r="CN47" s="278"/>
      <c r="CO47" s="278"/>
      <c r="CP47" s="278"/>
      <c r="CQ47" s="278"/>
      <c r="CR47" s="278"/>
    </row>
    <row r="48" spans="1:199" s="47" customFormat="1" ht="10.5" customHeight="1" x14ac:dyDescent="0.15">
      <c r="AM48" s="288" t="s">
        <v>346</v>
      </c>
      <c r="AN48" s="288"/>
      <c r="AO48" s="288"/>
      <c r="AP48" s="288"/>
      <c r="AQ48" s="288"/>
      <c r="AR48" s="288"/>
      <c r="AS48" s="288"/>
      <c r="AT48" s="288"/>
      <c r="AU48" s="288"/>
      <c r="AV48" s="288"/>
      <c r="AW48" s="288"/>
      <c r="AX48" s="288"/>
      <c r="AY48" s="288"/>
      <c r="AZ48" s="288"/>
      <c r="BA48" s="288"/>
      <c r="BB48" s="288"/>
      <c r="BC48" s="288"/>
      <c r="BD48" s="288"/>
      <c r="BG48" s="288" t="s">
        <v>348</v>
      </c>
      <c r="BH48" s="288"/>
      <c r="BI48" s="288"/>
      <c r="BJ48" s="288"/>
      <c r="BK48" s="288"/>
      <c r="BL48" s="288"/>
      <c r="BM48" s="288"/>
      <c r="BN48" s="288"/>
      <c r="BO48" s="288"/>
      <c r="BP48" s="288"/>
      <c r="BQ48" s="288"/>
      <c r="BR48" s="288"/>
      <c r="BS48" s="288"/>
      <c r="BT48" s="288"/>
      <c r="BU48" s="288"/>
      <c r="BV48" s="288"/>
      <c r="BW48" s="288"/>
      <c r="BX48" s="288"/>
      <c r="CA48" s="288" t="s">
        <v>349</v>
      </c>
      <c r="CB48" s="288"/>
      <c r="CC48" s="288"/>
      <c r="CD48" s="288"/>
      <c r="CE48" s="288"/>
      <c r="CF48" s="288"/>
      <c r="CG48" s="288"/>
      <c r="CH48" s="288"/>
      <c r="CI48" s="288"/>
      <c r="CJ48" s="288"/>
      <c r="CK48" s="288"/>
      <c r="CL48" s="288"/>
      <c r="CM48" s="288"/>
      <c r="CN48" s="288"/>
      <c r="CO48" s="288"/>
      <c r="CP48" s="288"/>
      <c r="CQ48" s="288"/>
      <c r="CR48" s="288"/>
    </row>
    <row r="49" spans="1:177" ht="12" customHeight="1" x14ac:dyDescent="0.2">
      <c r="I49" s="282" t="s">
        <v>218</v>
      </c>
      <c r="J49" s="282"/>
      <c r="K49" s="278" t="s">
        <v>486</v>
      </c>
      <c r="L49" s="278"/>
      <c r="M49" s="278"/>
      <c r="N49" s="277" t="s">
        <v>218</v>
      </c>
      <c r="O49" s="277"/>
      <c r="Q49" s="278" t="s">
        <v>444</v>
      </c>
      <c r="R49" s="278"/>
      <c r="S49" s="278"/>
      <c r="T49" s="278"/>
      <c r="U49" s="278"/>
      <c r="V49" s="278"/>
      <c r="W49" s="278"/>
      <c r="X49" s="278"/>
      <c r="Y49" s="278"/>
      <c r="Z49" s="278"/>
      <c r="AA49" s="278"/>
      <c r="AB49" s="278"/>
      <c r="AC49" s="278"/>
      <c r="AD49" s="278"/>
      <c r="AE49" s="278"/>
      <c r="AF49" s="282">
        <v>20</v>
      </c>
      <c r="AG49" s="282"/>
      <c r="AH49" s="282"/>
      <c r="AI49" s="283" t="s">
        <v>436</v>
      </c>
      <c r="AJ49" s="283"/>
      <c r="AK49" s="283"/>
      <c r="AL49" s="46" t="s">
        <v>219</v>
      </c>
    </row>
    <row r="50" spans="1:177" ht="12" thickBot="1" x14ac:dyDescent="0.25"/>
    <row r="51" spans="1:177" ht="3" customHeight="1" x14ac:dyDescent="0.2">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2"/>
    </row>
    <row r="52" spans="1:177" ht="12" customHeight="1" x14ac:dyDescent="0.2">
      <c r="A52" s="73" t="s">
        <v>350</v>
      </c>
      <c r="CM52" s="74"/>
    </row>
    <row r="53" spans="1:177" x14ac:dyDescent="0.2">
      <c r="A53" s="284"/>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5"/>
      <c r="CK53" s="285"/>
      <c r="CL53" s="285"/>
      <c r="CM53" s="286"/>
    </row>
    <row r="54" spans="1:177" s="47" customFormat="1" ht="11.25" customHeight="1" x14ac:dyDescent="0.15">
      <c r="A54" s="287" t="s">
        <v>351</v>
      </c>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8"/>
      <c r="BR54" s="288"/>
      <c r="BS54" s="288"/>
      <c r="BT54" s="288"/>
      <c r="BU54" s="288"/>
      <c r="BV54" s="288"/>
      <c r="BW54" s="288"/>
      <c r="BX54" s="288"/>
      <c r="BY54" s="288"/>
      <c r="BZ54" s="288"/>
      <c r="CA54" s="288"/>
      <c r="CB54" s="288"/>
      <c r="CC54" s="288"/>
      <c r="CD54" s="288"/>
      <c r="CE54" s="288"/>
      <c r="CF54" s="288"/>
      <c r="CG54" s="288"/>
      <c r="CH54" s="288"/>
      <c r="CI54" s="288"/>
      <c r="CJ54" s="288"/>
      <c r="CK54" s="288"/>
      <c r="CL54" s="288"/>
      <c r="CM54" s="289"/>
    </row>
    <row r="55" spans="1:177" s="47" customFormat="1" ht="4.5" customHeight="1" x14ac:dyDescent="0.15">
      <c r="A55" s="75"/>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7"/>
    </row>
    <row r="56" spans="1:177" x14ac:dyDescent="0.2">
      <c r="A56" s="284"/>
      <c r="B56" s="285"/>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c r="BW56" s="285"/>
      <c r="BX56" s="285"/>
      <c r="BY56" s="285"/>
      <c r="BZ56" s="285"/>
      <c r="CA56" s="285"/>
      <c r="CB56" s="285"/>
      <c r="CC56" s="285"/>
      <c r="CD56" s="285"/>
      <c r="CE56" s="285"/>
      <c r="CF56" s="285"/>
      <c r="CG56" s="285"/>
      <c r="CH56" s="285"/>
      <c r="CI56" s="285"/>
      <c r="CJ56" s="285"/>
      <c r="CK56" s="285"/>
      <c r="CL56" s="285"/>
      <c r="CM56" s="286"/>
    </row>
    <row r="57" spans="1:177" s="47" customFormat="1" ht="10.5" customHeight="1" x14ac:dyDescent="0.15">
      <c r="A57" s="287" t="s">
        <v>63</v>
      </c>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AH57" s="288" t="s">
        <v>64</v>
      </c>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9"/>
    </row>
    <row r="58" spans="1:177" ht="5.25" customHeight="1" x14ac:dyDescent="0.2">
      <c r="A58" s="73"/>
      <c r="CM58" s="74"/>
    </row>
    <row r="59" spans="1:177" x14ac:dyDescent="0.2">
      <c r="A59" s="281" t="s">
        <v>218</v>
      </c>
      <c r="B59" s="282"/>
      <c r="C59" s="278"/>
      <c r="D59" s="278"/>
      <c r="E59" s="278"/>
      <c r="F59" s="277" t="s">
        <v>218</v>
      </c>
      <c r="G59" s="277"/>
      <c r="I59" s="278"/>
      <c r="J59" s="278"/>
      <c r="K59" s="278"/>
      <c r="L59" s="278"/>
      <c r="M59" s="278"/>
      <c r="N59" s="278"/>
      <c r="O59" s="278"/>
      <c r="P59" s="278"/>
      <c r="Q59" s="278"/>
      <c r="R59" s="278"/>
      <c r="S59" s="278"/>
      <c r="T59" s="278"/>
      <c r="U59" s="278"/>
      <c r="V59" s="278"/>
      <c r="W59" s="278"/>
      <c r="X59" s="282">
        <v>20</v>
      </c>
      <c r="Y59" s="282"/>
      <c r="Z59" s="282"/>
      <c r="AA59" s="283"/>
      <c r="AB59" s="283"/>
      <c r="AC59" s="283"/>
      <c r="AD59" s="277" t="s">
        <v>219</v>
      </c>
      <c r="AE59" s="277"/>
      <c r="AF59" s="277"/>
      <c r="CM59" s="74"/>
    </row>
    <row r="60" spans="1:177" ht="3.75" customHeight="1" thickBot="1" x14ac:dyDescent="0.25">
      <c r="A60" s="78"/>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80"/>
    </row>
    <row r="61" spans="1:177"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row>
    <row r="62" spans="1:177" s="57" customFormat="1" ht="43.5" customHeight="1" x14ac:dyDescent="0.2">
      <c r="A62" s="275" t="s">
        <v>397</v>
      </c>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5"/>
      <c r="CM62" s="275"/>
      <c r="CN62" s="275"/>
      <c r="CO62" s="275"/>
      <c r="CP62" s="275"/>
      <c r="CQ62" s="275"/>
      <c r="CR62" s="275"/>
      <c r="CS62" s="275"/>
      <c r="CT62" s="275"/>
      <c r="CU62" s="275"/>
      <c r="CV62" s="275"/>
      <c r="CW62" s="275"/>
      <c r="CX62" s="275"/>
      <c r="CY62" s="275"/>
      <c r="CZ62" s="275"/>
      <c r="DA62" s="275"/>
      <c r="DB62" s="275"/>
      <c r="DC62" s="275"/>
      <c r="DD62" s="275"/>
      <c r="DE62" s="275"/>
      <c r="DF62" s="275"/>
      <c r="DG62" s="275"/>
      <c r="DH62" s="275"/>
      <c r="DI62" s="275"/>
      <c r="DJ62" s="275"/>
      <c r="DK62" s="275"/>
      <c r="DL62" s="275"/>
      <c r="DM62" s="275"/>
      <c r="DN62" s="275"/>
      <c r="DO62" s="275"/>
      <c r="DP62" s="275"/>
      <c r="DQ62" s="275"/>
      <c r="DR62" s="275"/>
      <c r="DS62" s="275"/>
      <c r="DT62" s="275"/>
      <c r="DU62" s="275"/>
      <c r="DV62" s="275"/>
      <c r="DW62" s="275"/>
      <c r="DX62" s="275"/>
      <c r="DY62" s="275"/>
      <c r="DZ62" s="275"/>
      <c r="EA62" s="275"/>
      <c r="EB62" s="275"/>
      <c r="EC62" s="275"/>
      <c r="ED62" s="275"/>
      <c r="EE62" s="275"/>
      <c r="EF62" s="275"/>
      <c r="EG62" s="275"/>
      <c r="EH62" s="275"/>
      <c r="EI62" s="275"/>
      <c r="EJ62" s="275"/>
      <c r="EK62" s="275"/>
      <c r="EL62" s="275"/>
      <c r="EM62" s="275"/>
      <c r="EN62" s="275"/>
      <c r="EO62" s="275"/>
      <c r="EP62" s="275"/>
      <c r="EQ62" s="275"/>
      <c r="ER62" s="275"/>
      <c r="ES62" s="275"/>
      <c r="ET62" s="275"/>
      <c r="EU62" s="275"/>
      <c r="EV62" s="275"/>
      <c r="EW62" s="275"/>
      <c r="EX62" s="275"/>
      <c r="EY62" s="275"/>
      <c r="EZ62" s="275"/>
      <c r="FA62" s="275"/>
      <c r="FB62" s="275"/>
      <c r="FC62" s="275"/>
      <c r="FD62" s="275"/>
      <c r="FE62" s="275"/>
      <c r="FF62" s="275"/>
      <c r="FG62" s="275"/>
      <c r="FH62" s="275"/>
      <c r="FI62" s="275"/>
      <c r="FJ62" s="275"/>
      <c r="FK62" s="275"/>
      <c r="FL62" s="275"/>
      <c r="FM62" s="275"/>
      <c r="FN62" s="275"/>
      <c r="FO62" s="275"/>
      <c r="FP62" s="275"/>
      <c r="FQ62" s="275"/>
      <c r="FR62" s="275"/>
      <c r="FS62" s="275"/>
      <c r="FT62" s="275"/>
      <c r="FU62" s="83"/>
    </row>
    <row r="63" spans="1:177" s="57" customFormat="1" ht="108.75" customHeight="1" x14ac:dyDescent="0.2">
      <c r="A63" s="275" t="s">
        <v>398</v>
      </c>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c r="CO63" s="275"/>
      <c r="CP63" s="275"/>
      <c r="CQ63" s="275"/>
      <c r="CR63" s="275"/>
      <c r="CS63" s="275"/>
      <c r="CT63" s="275"/>
      <c r="CU63" s="275"/>
      <c r="CV63" s="275"/>
      <c r="CW63" s="275"/>
      <c r="CX63" s="275"/>
      <c r="CY63" s="275"/>
      <c r="CZ63" s="275"/>
      <c r="DA63" s="275"/>
      <c r="DB63" s="275"/>
      <c r="DC63" s="275"/>
      <c r="DD63" s="275"/>
      <c r="DE63" s="275"/>
      <c r="DF63" s="275"/>
      <c r="DG63" s="275"/>
      <c r="DH63" s="275"/>
      <c r="DI63" s="275"/>
      <c r="DJ63" s="275"/>
      <c r="DK63" s="275"/>
      <c r="DL63" s="275"/>
      <c r="DM63" s="275"/>
      <c r="DN63" s="275"/>
      <c r="DO63" s="275"/>
      <c r="DP63" s="275"/>
      <c r="DQ63" s="275"/>
      <c r="DR63" s="275"/>
      <c r="DS63" s="275"/>
      <c r="DT63" s="275"/>
      <c r="DU63" s="275"/>
      <c r="DV63" s="275"/>
      <c r="DW63" s="275"/>
      <c r="DX63" s="275"/>
      <c r="DY63" s="275"/>
      <c r="DZ63" s="275"/>
      <c r="EA63" s="275"/>
      <c r="EB63" s="275"/>
      <c r="EC63" s="275"/>
      <c r="ED63" s="275"/>
      <c r="EE63" s="275"/>
      <c r="EF63" s="275"/>
      <c r="EG63" s="275"/>
      <c r="EH63" s="275"/>
      <c r="EI63" s="275"/>
      <c r="EJ63" s="275"/>
      <c r="EK63" s="275"/>
      <c r="EL63" s="275"/>
      <c r="EM63" s="275"/>
      <c r="EN63" s="275"/>
      <c r="EO63" s="275"/>
      <c r="EP63" s="275"/>
      <c r="EQ63" s="275"/>
      <c r="ER63" s="275"/>
      <c r="ES63" s="275"/>
      <c r="ET63" s="275"/>
      <c r="EU63" s="275"/>
      <c r="EV63" s="275"/>
      <c r="EW63" s="275"/>
      <c r="EX63" s="275"/>
      <c r="EY63" s="275"/>
      <c r="EZ63" s="275"/>
      <c r="FA63" s="275"/>
      <c r="FB63" s="275"/>
      <c r="FC63" s="275"/>
      <c r="FD63" s="275"/>
      <c r="FE63" s="275"/>
      <c r="FF63" s="275"/>
      <c r="FG63" s="275"/>
      <c r="FH63" s="275"/>
      <c r="FI63" s="275"/>
      <c r="FJ63" s="275"/>
      <c r="FK63" s="275"/>
      <c r="FL63" s="275"/>
      <c r="FM63" s="275"/>
      <c r="FN63" s="275"/>
      <c r="FO63" s="275"/>
      <c r="FP63" s="275"/>
      <c r="FQ63" s="275"/>
      <c r="FR63" s="275"/>
      <c r="FS63" s="275"/>
      <c r="FT63" s="275"/>
      <c r="FU63" s="275"/>
    </row>
    <row r="64" spans="1:177" s="57" customFormat="1" ht="93" customHeight="1" x14ac:dyDescent="0.2">
      <c r="A64" s="275" t="s">
        <v>399</v>
      </c>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275"/>
      <c r="BK64" s="275"/>
      <c r="BL64" s="275"/>
      <c r="BM64" s="275"/>
      <c r="BN64" s="275"/>
      <c r="BO64" s="275"/>
      <c r="BP64" s="275"/>
      <c r="BQ64" s="275"/>
      <c r="BR64" s="275"/>
      <c r="BS64" s="275"/>
      <c r="BT64" s="275"/>
      <c r="BU64" s="275"/>
      <c r="BV64" s="275"/>
      <c r="BW64" s="275"/>
      <c r="BX64" s="275"/>
      <c r="BY64" s="275"/>
      <c r="BZ64" s="275"/>
      <c r="CA64" s="275"/>
      <c r="CB64" s="275"/>
      <c r="CC64" s="275"/>
      <c r="CD64" s="275"/>
      <c r="CE64" s="275"/>
      <c r="CF64" s="275"/>
      <c r="CG64" s="275"/>
      <c r="CH64" s="275"/>
      <c r="CI64" s="275"/>
      <c r="CJ64" s="275"/>
      <c r="CK64" s="275"/>
      <c r="CL64" s="275"/>
      <c r="CM64" s="275"/>
      <c r="CN64" s="275"/>
      <c r="CO64" s="275"/>
      <c r="CP64" s="275"/>
      <c r="CQ64" s="275"/>
      <c r="CR64" s="275"/>
      <c r="CS64" s="275"/>
      <c r="CT64" s="275"/>
      <c r="CU64" s="275"/>
      <c r="CV64" s="275"/>
      <c r="CW64" s="275"/>
      <c r="CX64" s="275"/>
      <c r="CY64" s="275"/>
      <c r="CZ64" s="275"/>
      <c r="DA64" s="275"/>
      <c r="DB64" s="275"/>
      <c r="DC64" s="275"/>
      <c r="DD64" s="275"/>
      <c r="DE64" s="275"/>
      <c r="DF64" s="275"/>
      <c r="DG64" s="275"/>
      <c r="DH64" s="275"/>
      <c r="DI64" s="275"/>
      <c r="DJ64" s="275"/>
      <c r="DK64" s="275"/>
      <c r="DL64" s="275"/>
      <c r="DM64" s="275"/>
      <c r="DN64" s="275"/>
      <c r="DO64" s="275"/>
      <c r="DP64" s="275"/>
      <c r="DQ64" s="275"/>
      <c r="DR64" s="275"/>
      <c r="DS64" s="275"/>
      <c r="DT64" s="275"/>
      <c r="DU64" s="275"/>
      <c r="DV64" s="275"/>
      <c r="DW64" s="275"/>
      <c r="DX64" s="275"/>
      <c r="DY64" s="275"/>
      <c r="DZ64" s="275"/>
      <c r="EA64" s="275"/>
      <c r="EB64" s="275"/>
      <c r="EC64" s="275"/>
      <c r="ED64" s="275"/>
      <c r="EE64" s="275"/>
      <c r="EF64" s="275"/>
      <c r="EG64" s="275"/>
      <c r="EH64" s="275"/>
      <c r="EI64" s="275"/>
      <c r="EJ64" s="275"/>
      <c r="EK64" s="275"/>
      <c r="EL64" s="275"/>
      <c r="EM64" s="275"/>
      <c r="EN64" s="275"/>
      <c r="EO64" s="275"/>
      <c r="EP64" s="275"/>
      <c r="EQ64" s="275"/>
      <c r="ER64" s="275"/>
      <c r="ES64" s="275"/>
      <c r="ET64" s="275"/>
      <c r="EU64" s="275"/>
      <c r="EV64" s="275"/>
      <c r="EW64" s="275"/>
      <c r="EX64" s="275"/>
      <c r="EY64" s="275"/>
      <c r="EZ64" s="275"/>
      <c r="FA64" s="275"/>
      <c r="FB64" s="275"/>
      <c r="FC64" s="275"/>
      <c r="FD64" s="275"/>
      <c r="FE64" s="275"/>
      <c r="FF64" s="275"/>
      <c r="FG64" s="275"/>
      <c r="FH64" s="275"/>
      <c r="FI64" s="275"/>
      <c r="FJ64" s="275"/>
      <c r="FK64" s="275"/>
      <c r="FL64" s="275"/>
      <c r="FM64" s="275"/>
      <c r="FN64" s="275"/>
      <c r="FO64" s="275"/>
      <c r="FP64" s="275"/>
      <c r="FQ64" s="275"/>
      <c r="FR64" s="275"/>
      <c r="FS64" s="275"/>
      <c r="FT64" s="275"/>
      <c r="FU64" s="275"/>
    </row>
    <row r="65" spans="1:177" s="57" customFormat="1" ht="34.5" customHeight="1" x14ac:dyDescent="0.2">
      <c r="A65" s="275" t="s">
        <v>400</v>
      </c>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275"/>
      <c r="BK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T65" s="275"/>
      <c r="DU65" s="275"/>
      <c r="DV65" s="275"/>
      <c r="DW65" s="275"/>
      <c r="DX65" s="275"/>
      <c r="DY65" s="275"/>
      <c r="DZ65" s="275"/>
      <c r="EA65" s="275"/>
      <c r="EB65" s="275"/>
      <c r="EC65" s="275"/>
      <c r="ED65" s="275"/>
      <c r="EE65" s="275"/>
      <c r="EF65" s="275"/>
      <c r="EG65" s="275"/>
      <c r="EH65" s="275"/>
      <c r="EI65" s="275"/>
      <c r="EJ65" s="275"/>
      <c r="EK65" s="275"/>
      <c r="EL65" s="275"/>
      <c r="EM65" s="275"/>
      <c r="EN65" s="275"/>
      <c r="EO65" s="275"/>
      <c r="EP65" s="275"/>
      <c r="EQ65" s="275"/>
      <c r="ER65" s="275"/>
      <c r="ES65" s="275"/>
      <c r="ET65" s="275"/>
      <c r="EU65" s="275"/>
      <c r="EV65" s="275"/>
      <c r="EW65" s="275"/>
      <c r="EX65" s="275"/>
      <c r="EY65" s="275"/>
      <c r="EZ65" s="275"/>
      <c r="FA65" s="275"/>
      <c r="FB65" s="275"/>
      <c r="FC65" s="275"/>
      <c r="FD65" s="275"/>
      <c r="FE65" s="275"/>
      <c r="FF65" s="275"/>
      <c r="FG65" s="275"/>
      <c r="FH65" s="275"/>
      <c r="FI65" s="275"/>
      <c r="FJ65" s="275"/>
      <c r="FK65" s="275"/>
      <c r="FL65" s="275"/>
      <c r="FM65" s="275"/>
      <c r="FN65" s="275"/>
      <c r="FO65" s="275"/>
      <c r="FP65" s="275"/>
      <c r="FQ65" s="275"/>
      <c r="FR65" s="275"/>
      <c r="FS65" s="275"/>
      <c r="FT65" s="275"/>
      <c r="FU65" s="275"/>
    </row>
    <row r="66" spans="1:177" s="57" customFormat="1" ht="29.25" customHeight="1" x14ac:dyDescent="0.2">
      <c r="A66" s="58" t="s">
        <v>401</v>
      </c>
      <c r="DN66" s="116"/>
      <c r="DO66" s="116"/>
      <c r="DP66" s="116"/>
      <c r="DQ66" s="116"/>
      <c r="DR66" s="116"/>
      <c r="DS66" s="116"/>
      <c r="DT66" s="116"/>
      <c r="DU66" s="116"/>
      <c r="DV66" s="116"/>
      <c r="DW66" s="116"/>
      <c r="DX66" s="116"/>
      <c r="DY66" s="116"/>
    </row>
    <row r="67" spans="1:177" s="58" customFormat="1" ht="20.25" customHeight="1" x14ac:dyDescent="0.2">
      <c r="A67" s="58" t="s">
        <v>402</v>
      </c>
    </row>
    <row r="68" spans="1:177" s="57" customFormat="1" ht="19.5" customHeight="1" x14ac:dyDescent="0.2">
      <c r="A68" s="276" t="s">
        <v>403</v>
      </c>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c r="BH68" s="276"/>
      <c r="BI68" s="276"/>
      <c r="BJ68" s="276"/>
      <c r="BK68" s="276"/>
      <c r="BL68" s="276"/>
      <c r="BM68" s="276"/>
      <c r="BN68" s="276"/>
      <c r="BO68" s="276"/>
      <c r="BP68" s="276"/>
      <c r="BQ68" s="276"/>
      <c r="BR68" s="276"/>
      <c r="BS68" s="276"/>
      <c r="BT68" s="276"/>
      <c r="BU68" s="276"/>
      <c r="BV68" s="276"/>
      <c r="BW68" s="276"/>
      <c r="BX68" s="276"/>
      <c r="BY68" s="276"/>
      <c r="BZ68" s="276"/>
      <c r="CA68" s="276"/>
      <c r="CB68" s="276"/>
      <c r="CC68" s="276"/>
      <c r="CD68" s="276"/>
      <c r="CE68" s="276"/>
      <c r="CF68" s="276"/>
      <c r="CG68" s="276"/>
      <c r="CH68" s="276"/>
      <c r="CI68" s="276"/>
      <c r="CJ68" s="276"/>
      <c r="CK68" s="276"/>
      <c r="CL68" s="276"/>
      <c r="CM68" s="276"/>
      <c r="CN68" s="276"/>
      <c r="CO68" s="276"/>
      <c r="CP68" s="276"/>
      <c r="CQ68" s="276"/>
      <c r="CR68" s="276"/>
      <c r="CS68" s="276"/>
      <c r="CT68" s="276"/>
      <c r="CU68" s="276"/>
      <c r="CV68" s="276"/>
      <c r="CW68" s="276"/>
      <c r="CX68" s="276"/>
      <c r="CY68" s="276"/>
      <c r="CZ68" s="276"/>
      <c r="DA68" s="276"/>
      <c r="DB68" s="276"/>
      <c r="DC68" s="276"/>
      <c r="DD68" s="276"/>
      <c r="DE68" s="276"/>
      <c r="DF68" s="276"/>
      <c r="DG68" s="276"/>
      <c r="DH68" s="276"/>
      <c r="DI68" s="276"/>
      <c r="DJ68" s="276"/>
      <c r="DK68" s="276"/>
      <c r="DL68" s="276"/>
      <c r="DM68" s="276"/>
      <c r="DN68" s="276"/>
      <c r="DO68" s="276"/>
      <c r="DP68" s="276"/>
      <c r="DQ68" s="276"/>
      <c r="DR68" s="276"/>
      <c r="DS68" s="276"/>
      <c r="DT68" s="276"/>
      <c r="DU68" s="276"/>
      <c r="DV68" s="276"/>
      <c r="DW68" s="276"/>
      <c r="DX68" s="276"/>
      <c r="DY68" s="276"/>
      <c r="DZ68" s="276"/>
      <c r="EA68" s="276"/>
      <c r="EB68" s="276"/>
      <c r="EC68" s="276"/>
      <c r="ED68" s="276"/>
      <c r="EE68" s="276"/>
      <c r="EF68" s="276"/>
      <c r="EG68" s="276"/>
      <c r="EH68" s="276"/>
      <c r="EI68" s="276"/>
      <c r="EJ68" s="276"/>
      <c r="EK68" s="276"/>
      <c r="EL68" s="276"/>
      <c r="EM68" s="276"/>
      <c r="EN68" s="276"/>
      <c r="EO68" s="276"/>
      <c r="EP68" s="276"/>
      <c r="EQ68" s="276"/>
      <c r="ER68" s="276"/>
      <c r="ES68" s="276"/>
      <c r="ET68" s="276"/>
      <c r="EU68" s="276"/>
      <c r="EV68" s="276"/>
      <c r="EW68" s="276"/>
      <c r="EX68" s="276"/>
      <c r="EY68" s="276"/>
      <c r="EZ68" s="276"/>
      <c r="FA68" s="276"/>
      <c r="FB68" s="276"/>
      <c r="FC68" s="276"/>
      <c r="FD68" s="276"/>
      <c r="FE68" s="276"/>
      <c r="FF68" s="276"/>
      <c r="FG68" s="276"/>
      <c r="FH68" s="276"/>
      <c r="FI68" s="276"/>
      <c r="FJ68" s="276"/>
      <c r="FK68" s="276"/>
      <c r="FL68" s="276"/>
      <c r="FM68" s="276"/>
      <c r="FN68" s="276"/>
      <c r="FO68" s="276"/>
      <c r="FP68" s="276"/>
      <c r="FQ68" s="276"/>
      <c r="FR68" s="276"/>
      <c r="FS68" s="276"/>
      <c r="FT68" s="276"/>
      <c r="FU68" s="276"/>
    </row>
    <row r="69" spans="1:177" s="57" customFormat="1" ht="54.75" customHeight="1" x14ac:dyDescent="0.2">
      <c r="A69" s="275" t="s">
        <v>404</v>
      </c>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5"/>
      <c r="CP69" s="275"/>
      <c r="CQ69" s="275"/>
      <c r="CR69" s="275"/>
      <c r="CS69" s="275"/>
      <c r="CT69" s="275"/>
      <c r="CU69" s="275"/>
      <c r="CV69" s="275"/>
      <c r="CW69" s="275"/>
      <c r="CX69" s="275"/>
      <c r="CY69" s="275"/>
      <c r="CZ69" s="275"/>
      <c r="DA69" s="275"/>
      <c r="DB69" s="275"/>
      <c r="DC69" s="275"/>
      <c r="DD69" s="275"/>
      <c r="DE69" s="275"/>
      <c r="DF69" s="275"/>
      <c r="DG69" s="275"/>
      <c r="DH69" s="275"/>
      <c r="DI69" s="275"/>
      <c r="DJ69" s="275"/>
      <c r="DK69" s="275"/>
      <c r="DL69" s="275"/>
      <c r="DM69" s="275"/>
      <c r="DN69" s="275"/>
      <c r="DO69" s="275"/>
      <c r="DP69" s="275"/>
      <c r="DQ69" s="275"/>
      <c r="DR69" s="275"/>
      <c r="DS69" s="275"/>
      <c r="DT69" s="275"/>
      <c r="DU69" s="275"/>
      <c r="DV69" s="275"/>
      <c r="DW69" s="275"/>
      <c r="DX69" s="275"/>
      <c r="DY69" s="275"/>
      <c r="DZ69" s="275"/>
      <c r="EA69" s="275"/>
      <c r="EB69" s="275"/>
      <c r="EC69" s="275"/>
      <c r="ED69" s="275"/>
      <c r="EE69" s="275"/>
      <c r="EF69" s="275"/>
      <c r="EG69" s="275"/>
      <c r="EH69" s="275"/>
      <c r="EI69" s="275"/>
      <c r="EJ69" s="275"/>
      <c r="EK69" s="275"/>
      <c r="EL69" s="275"/>
      <c r="EM69" s="275"/>
      <c r="EN69" s="275"/>
      <c r="EO69" s="275"/>
      <c r="EP69" s="275"/>
      <c r="EQ69" s="275"/>
      <c r="ER69" s="275"/>
      <c r="ES69" s="275"/>
      <c r="ET69" s="275"/>
      <c r="EU69" s="275"/>
      <c r="EV69" s="275"/>
      <c r="EW69" s="275"/>
      <c r="EX69" s="275"/>
      <c r="EY69" s="275"/>
      <c r="EZ69" s="275"/>
      <c r="FA69" s="275"/>
      <c r="FB69" s="275"/>
      <c r="FC69" s="275"/>
      <c r="FD69" s="275"/>
      <c r="FE69" s="275"/>
      <c r="FF69" s="275"/>
      <c r="FG69" s="275"/>
      <c r="FH69" s="275"/>
      <c r="FI69" s="275"/>
      <c r="FJ69" s="275"/>
      <c r="FK69" s="275"/>
      <c r="FL69" s="275"/>
      <c r="FM69" s="275"/>
      <c r="FN69" s="275"/>
      <c r="FO69" s="275"/>
      <c r="FP69" s="275"/>
      <c r="FQ69" s="275"/>
      <c r="FR69" s="275"/>
      <c r="FS69" s="275"/>
      <c r="FT69" s="275"/>
      <c r="FU69" s="275"/>
    </row>
    <row r="70" spans="1:177" ht="3" customHeight="1" x14ac:dyDescent="0.2"/>
  </sheetData>
  <mergeCells count="414">
    <mergeCell ref="FJ27:FU27"/>
    <mergeCell ref="FJ28:FU28"/>
    <mergeCell ref="FJ29:FU29"/>
    <mergeCell ref="DZ27:EK27"/>
    <mergeCell ref="DZ28:EK28"/>
    <mergeCell ref="DZ29:EK29"/>
    <mergeCell ref="EL27:EW27"/>
    <mergeCell ref="EL28:EW28"/>
    <mergeCell ref="EL29:EW29"/>
    <mergeCell ref="EX27:FI27"/>
    <mergeCell ref="EX28:FI28"/>
    <mergeCell ref="EX29:FI29"/>
    <mergeCell ref="CT27:DA27"/>
    <mergeCell ref="CT28:DA28"/>
    <mergeCell ref="CT29:DA29"/>
    <mergeCell ref="DB27:DM27"/>
    <mergeCell ref="DB28:DM28"/>
    <mergeCell ref="DB29:DM29"/>
    <mergeCell ref="DN27:DY27"/>
    <mergeCell ref="DN28:DY28"/>
    <mergeCell ref="DN29:DY29"/>
    <mergeCell ref="A27:G27"/>
    <mergeCell ref="A28:G28"/>
    <mergeCell ref="A29:G29"/>
    <mergeCell ref="H27:CK27"/>
    <mergeCell ref="H28:CK28"/>
    <mergeCell ref="H29:CK29"/>
    <mergeCell ref="CL27:CS27"/>
    <mergeCell ref="CL28:CS28"/>
    <mergeCell ref="CL29:CS29"/>
    <mergeCell ref="FJ6:FU6"/>
    <mergeCell ref="A6:G6"/>
    <mergeCell ref="EL7:EW7"/>
    <mergeCell ref="EX7:FI7"/>
    <mergeCell ref="FJ7:FU7"/>
    <mergeCell ref="EL4:EQ4"/>
    <mergeCell ref="ER4:ET4"/>
    <mergeCell ref="EU4:EW4"/>
    <mergeCell ref="EL6:EW6"/>
    <mergeCell ref="H6:CK6"/>
    <mergeCell ref="CL6:CS6"/>
    <mergeCell ref="CT6:DA6"/>
    <mergeCell ref="DB6:DM6"/>
    <mergeCell ref="DZ6:EK6"/>
    <mergeCell ref="A7:G7"/>
    <mergeCell ref="H7:CK7"/>
    <mergeCell ref="CL7:CS7"/>
    <mergeCell ref="CT7:DA7"/>
    <mergeCell ref="DB7:DM7"/>
    <mergeCell ref="DZ7:EK7"/>
    <mergeCell ref="EX6:FI6"/>
    <mergeCell ref="DN6:DY6"/>
    <mergeCell ref="DN7:DY7"/>
    <mergeCell ref="B1:FT1"/>
    <mergeCell ref="A3:G5"/>
    <mergeCell ref="H3:CK5"/>
    <mergeCell ref="CL3:CS5"/>
    <mergeCell ref="CT3:DA5"/>
    <mergeCell ref="DB3:DM5"/>
    <mergeCell ref="DZ3:FU3"/>
    <mergeCell ref="DZ4:EE4"/>
    <mergeCell ref="EF4:EH4"/>
    <mergeCell ref="EI4:EK4"/>
    <mergeCell ref="FJ4:FU5"/>
    <mergeCell ref="DZ5:EK5"/>
    <mergeCell ref="EL5:EW5"/>
    <mergeCell ref="EX5:FI5"/>
    <mergeCell ref="EX4:FC4"/>
    <mergeCell ref="FD4:FF4"/>
    <mergeCell ref="FG4:FI4"/>
    <mergeCell ref="DN3:DY5"/>
    <mergeCell ref="EL8:EW8"/>
    <mergeCell ref="EX8:FI8"/>
    <mergeCell ref="FJ8:FU8"/>
    <mergeCell ref="A9:G9"/>
    <mergeCell ref="H9:CK9"/>
    <mergeCell ref="CL9:CS9"/>
    <mergeCell ref="CT9:DA9"/>
    <mergeCell ref="DB9:DM9"/>
    <mergeCell ref="DZ9:EK9"/>
    <mergeCell ref="EL9:EW9"/>
    <mergeCell ref="EX9:FI9"/>
    <mergeCell ref="FJ9:FU9"/>
    <mergeCell ref="A8:G8"/>
    <mergeCell ref="H8:CK8"/>
    <mergeCell ref="CL8:CS8"/>
    <mergeCell ref="CT8:DA8"/>
    <mergeCell ref="DB8:DM8"/>
    <mergeCell ref="DZ8:EK8"/>
    <mergeCell ref="DN8:DY8"/>
    <mergeCell ref="DN9:DY9"/>
    <mergeCell ref="EL10:EW10"/>
    <mergeCell ref="EX10:FI10"/>
    <mergeCell ref="FJ10:FU10"/>
    <mergeCell ref="A11:G11"/>
    <mergeCell ref="H11:CK11"/>
    <mergeCell ref="CL11:CS11"/>
    <mergeCell ref="CT11:DA11"/>
    <mergeCell ref="DB11:DM11"/>
    <mergeCell ref="DZ11:EK11"/>
    <mergeCell ref="EL11:EW11"/>
    <mergeCell ref="A10:G10"/>
    <mergeCell ref="H10:CK10"/>
    <mergeCell ref="CL10:CS10"/>
    <mergeCell ref="CT10:DA10"/>
    <mergeCell ref="DB10:DM10"/>
    <mergeCell ref="DZ10:EK10"/>
    <mergeCell ref="EX11:FI11"/>
    <mergeCell ref="FJ11:FU11"/>
    <mergeCell ref="DN10:DY10"/>
    <mergeCell ref="DN11:DY11"/>
    <mergeCell ref="A12:G12"/>
    <mergeCell ref="H12:CK12"/>
    <mergeCell ref="CL12:CS12"/>
    <mergeCell ref="CT12:DA12"/>
    <mergeCell ref="DB12:DM12"/>
    <mergeCell ref="DZ12:EK12"/>
    <mergeCell ref="EL12:EW12"/>
    <mergeCell ref="EX12:FI12"/>
    <mergeCell ref="FJ12:FU12"/>
    <mergeCell ref="DN12:DY12"/>
    <mergeCell ref="A14:G14"/>
    <mergeCell ref="H14:CK14"/>
    <mergeCell ref="CL14:CS14"/>
    <mergeCell ref="CT14:DA14"/>
    <mergeCell ref="DB14:DM14"/>
    <mergeCell ref="DZ14:EK14"/>
    <mergeCell ref="EL14:EW14"/>
    <mergeCell ref="EX14:FI14"/>
    <mergeCell ref="FJ14:FU14"/>
    <mergeCell ref="DN14:DY14"/>
    <mergeCell ref="EL15:EW15"/>
    <mergeCell ref="EX15:FI15"/>
    <mergeCell ref="FJ15:FU15"/>
    <mergeCell ref="A16:G16"/>
    <mergeCell ref="H16:CK16"/>
    <mergeCell ref="CL16:CS16"/>
    <mergeCell ref="CT16:DA16"/>
    <mergeCell ref="DB16:DM16"/>
    <mergeCell ref="DZ16:EK16"/>
    <mergeCell ref="EL16:EW16"/>
    <mergeCell ref="A15:G15"/>
    <mergeCell ref="H15:CK15"/>
    <mergeCell ref="CL15:CS15"/>
    <mergeCell ref="CT15:DA15"/>
    <mergeCell ref="DB15:DM15"/>
    <mergeCell ref="DZ15:EK15"/>
    <mergeCell ref="EX16:FI16"/>
    <mergeCell ref="FJ16:FU16"/>
    <mergeCell ref="DN15:DY15"/>
    <mergeCell ref="DN16:DY16"/>
    <mergeCell ref="A17:G17"/>
    <mergeCell ref="H17:CK17"/>
    <mergeCell ref="CL17:CS17"/>
    <mergeCell ref="CT17:DA17"/>
    <mergeCell ref="DB17:DM17"/>
    <mergeCell ref="DZ17:EK17"/>
    <mergeCell ref="EL17:EW17"/>
    <mergeCell ref="EX17:FI17"/>
    <mergeCell ref="FJ17:FU17"/>
    <mergeCell ref="DN17:DY17"/>
    <mergeCell ref="A18:G18"/>
    <mergeCell ref="H18:CK18"/>
    <mergeCell ref="CL18:CS18"/>
    <mergeCell ref="CT18:DA18"/>
    <mergeCell ref="DB18:DM18"/>
    <mergeCell ref="DZ18:EK18"/>
    <mergeCell ref="EL18:EW18"/>
    <mergeCell ref="EX18:FI18"/>
    <mergeCell ref="FJ18:FU18"/>
    <mergeCell ref="DN18:DY18"/>
    <mergeCell ref="EL19:EW19"/>
    <mergeCell ref="EX19:FI19"/>
    <mergeCell ref="FJ19:FU19"/>
    <mergeCell ref="A20:G20"/>
    <mergeCell ref="H20:CK20"/>
    <mergeCell ref="CL20:CS20"/>
    <mergeCell ref="CT20:DA20"/>
    <mergeCell ref="DB20:DM20"/>
    <mergeCell ref="DZ20:EK20"/>
    <mergeCell ref="EL20:EW20"/>
    <mergeCell ref="A19:G19"/>
    <mergeCell ref="H19:CK19"/>
    <mergeCell ref="CL19:CS19"/>
    <mergeCell ref="CT19:DA19"/>
    <mergeCell ref="DB19:DM19"/>
    <mergeCell ref="DZ19:EK19"/>
    <mergeCell ref="EX20:FI20"/>
    <mergeCell ref="FJ20:FU20"/>
    <mergeCell ref="DN19:DY19"/>
    <mergeCell ref="DN20:DY20"/>
    <mergeCell ref="A21:G21"/>
    <mergeCell ref="H21:CK21"/>
    <mergeCell ref="CL21:CS21"/>
    <mergeCell ref="CT21:DA21"/>
    <mergeCell ref="DB21:DM21"/>
    <mergeCell ref="DZ21:EK21"/>
    <mergeCell ref="EL21:EW21"/>
    <mergeCell ref="EX21:FI21"/>
    <mergeCell ref="FJ21:FU21"/>
    <mergeCell ref="DN21:DY21"/>
    <mergeCell ref="A22:G22"/>
    <mergeCell ref="H22:CK22"/>
    <mergeCell ref="CL22:CS22"/>
    <mergeCell ref="CT22:DA22"/>
    <mergeCell ref="DB22:DM22"/>
    <mergeCell ref="DZ22:EK22"/>
    <mergeCell ref="EL22:EW22"/>
    <mergeCell ref="EX22:FI22"/>
    <mergeCell ref="FJ22:FU22"/>
    <mergeCell ref="DN22:DY22"/>
    <mergeCell ref="EL23:EW23"/>
    <mergeCell ref="EX23:FI23"/>
    <mergeCell ref="FJ23:FU23"/>
    <mergeCell ref="A25:G25"/>
    <mergeCell ref="H25:CK25"/>
    <mergeCell ref="CL25:CS25"/>
    <mergeCell ref="CT25:DA25"/>
    <mergeCell ref="DB25:DM25"/>
    <mergeCell ref="DZ25:EK25"/>
    <mergeCell ref="EL25:EW25"/>
    <mergeCell ref="A23:G23"/>
    <mergeCell ref="H23:CK23"/>
    <mergeCell ref="CL23:CS23"/>
    <mergeCell ref="CT23:DA23"/>
    <mergeCell ref="DB23:DM23"/>
    <mergeCell ref="DZ23:EK23"/>
    <mergeCell ref="EX25:FI25"/>
    <mergeCell ref="FJ25:FU25"/>
    <mergeCell ref="DN23:DY23"/>
    <mergeCell ref="DN25:DY25"/>
    <mergeCell ref="A30:G30"/>
    <mergeCell ref="H30:CK30"/>
    <mergeCell ref="CL30:CS30"/>
    <mergeCell ref="CT30:DA30"/>
    <mergeCell ref="DB30:DM30"/>
    <mergeCell ref="DZ30:EK30"/>
    <mergeCell ref="EL30:EW30"/>
    <mergeCell ref="EX30:FI30"/>
    <mergeCell ref="FJ30:FU30"/>
    <mergeCell ref="EL31:EW31"/>
    <mergeCell ref="EX31:FI31"/>
    <mergeCell ref="FJ31:FU31"/>
    <mergeCell ref="A33:G33"/>
    <mergeCell ref="H33:CK33"/>
    <mergeCell ref="CL33:CS33"/>
    <mergeCell ref="CT33:DA33"/>
    <mergeCell ref="DB33:DM33"/>
    <mergeCell ref="DZ33:EK33"/>
    <mergeCell ref="EL33:EW33"/>
    <mergeCell ref="A31:G31"/>
    <mergeCell ref="H31:CK31"/>
    <mergeCell ref="CL31:CS31"/>
    <mergeCell ref="CT31:DA31"/>
    <mergeCell ref="DB31:DM31"/>
    <mergeCell ref="DZ31:EK31"/>
    <mergeCell ref="EX33:FI33"/>
    <mergeCell ref="FJ33:FU33"/>
    <mergeCell ref="A32:G32"/>
    <mergeCell ref="H32:CK32"/>
    <mergeCell ref="CL32:CS32"/>
    <mergeCell ref="CT32:DA32"/>
    <mergeCell ref="DB32:DM32"/>
    <mergeCell ref="DZ32:EK32"/>
    <mergeCell ref="DB36:DM36"/>
    <mergeCell ref="DZ36:EK36"/>
    <mergeCell ref="DZ38:EK38"/>
    <mergeCell ref="CL38:CS38"/>
    <mergeCell ref="CT36:DA36"/>
    <mergeCell ref="CT37:DA37"/>
    <mergeCell ref="CT38:DA38"/>
    <mergeCell ref="DN37:DY37"/>
    <mergeCell ref="DN38:DY38"/>
    <mergeCell ref="DN36:DY36"/>
    <mergeCell ref="EX39:FI39"/>
    <mergeCell ref="FJ40:FU40"/>
    <mergeCell ref="FJ41:FU41"/>
    <mergeCell ref="FJ42:FU42"/>
    <mergeCell ref="FJ34:FU34"/>
    <mergeCell ref="A35:G35"/>
    <mergeCell ref="H35:CK35"/>
    <mergeCell ref="CL35:CS35"/>
    <mergeCell ref="CT35:DA35"/>
    <mergeCell ref="DB35:DM35"/>
    <mergeCell ref="DZ35:EK35"/>
    <mergeCell ref="EL35:EW35"/>
    <mergeCell ref="EX35:FI35"/>
    <mergeCell ref="FJ35:FU35"/>
    <mergeCell ref="A34:G34"/>
    <mergeCell ref="H34:CK34"/>
    <mergeCell ref="CL34:CS34"/>
    <mergeCell ref="CT34:DA34"/>
    <mergeCell ref="DB34:DM34"/>
    <mergeCell ref="DZ34:EK34"/>
    <mergeCell ref="EL34:EW34"/>
    <mergeCell ref="EX34:FI34"/>
    <mergeCell ref="A36:G38"/>
    <mergeCell ref="H36:CK36"/>
    <mergeCell ref="A40:G42"/>
    <mergeCell ref="H40:CK40"/>
    <mergeCell ref="DB40:DM40"/>
    <mergeCell ref="A39:G39"/>
    <mergeCell ref="H39:CK39"/>
    <mergeCell ref="CL39:CS39"/>
    <mergeCell ref="CT39:DA39"/>
    <mergeCell ref="DB39:DM39"/>
    <mergeCell ref="CL40:CS40"/>
    <mergeCell ref="BG48:BX48"/>
    <mergeCell ref="CA48:CR48"/>
    <mergeCell ref="I49:J49"/>
    <mergeCell ref="K49:M49"/>
    <mergeCell ref="N49:O49"/>
    <mergeCell ref="AM47:BD47"/>
    <mergeCell ref="BG47:BX47"/>
    <mergeCell ref="CA47:CR47"/>
    <mergeCell ref="AQ45:BH45"/>
    <mergeCell ref="BK45:BV45"/>
    <mergeCell ref="BY45:CR45"/>
    <mergeCell ref="A69:FU69"/>
    <mergeCell ref="H37:CK37"/>
    <mergeCell ref="H38:CK38"/>
    <mergeCell ref="DB37:DM37"/>
    <mergeCell ref="DB38:DM38"/>
    <mergeCell ref="DZ37:EK37"/>
    <mergeCell ref="A59:B59"/>
    <mergeCell ref="C59:E59"/>
    <mergeCell ref="F59:G59"/>
    <mergeCell ref="I59:W59"/>
    <mergeCell ref="X59:Z59"/>
    <mergeCell ref="AA59:AC59"/>
    <mergeCell ref="A53:CM53"/>
    <mergeCell ref="A54:CM54"/>
    <mergeCell ref="A56:Y56"/>
    <mergeCell ref="AH56:CM56"/>
    <mergeCell ref="A57:Y57"/>
    <mergeCell ref="AH57:CM57"/>
    <mergeCell ref="AM48:BD48"/>
    <mergeCell ref="AF49:AH49"/>
    <mergeCell ref="AI49:AK49"/>
    <mergeCell ref="AQ46:BH46"/>
    <mergeCell ref="BK46:BV46"/>
    <mergeCell ref="BY46:CR46"/>
    <mergeCell ref="FJ36:FU36"/>
    <mergeCell ref="FJ37:FU37"/>
    <mergeCell ref="FJ38:FU38"/>
    <mergeCell ref="H41:CK41"/>
    <mergeCell ref="H42:CK42"/>
    <mergeCell ref="DB41:DM41"/>
    <mergeCell ref="DB42:DM42"/>
    <mergeCell ref="CL36:CS36"/>
    <mergeCell ref="CL37:CS37"/>
    <mergeCell ref="EL36:EW36"/>
    <mergeCell ref="EL37:EW37"/>
    <mergeCell ref="EL38:EW38"/>
    <mergeCell ref="EX36:FI36"/>
    <mergeCell ref="EX37:FI37"/>
    <mergeCell ref="EX38:FI38"/>
    <mergeCell ref="CL41:CS41"/>
    <mergeCell ref="CL42:CS42"/>
    <mergeCell ref="DZ39:EK39"/>
    <mergeCell ref="EL39:EW39"/>
    <mergeCell ref="FJ39:FU39"/>
    <mergeCell ref="DN39:DY39"/>
    <mergeCell ref="DN40:DY40"/>
    <mergeCell ref="DN41:DY41"/>
    <mergeCell ref="DN42:DY42"/>
    <mergeCell ref="DN31:DY31"/>
    <mergeCell ref="DN33:DY33"/>
    <mergeCell ref="DN34:DY34"/>
    <mergeCell ref="DN35:DY35"/>
    <mergeCell ref="DN32:DY32"/>
    <mergeCell ref="A62:FT62"/>
    <mergeCell ref="A68:FU68"/>
    <mergeCell ref="EL40:EW40"/>
    <mergeCell ref="EL41:EW41"/>
    <mergeCell ref="EL42:EW42"/>
    <mergeCell ref="EX40:FI40"/>
    <mergeCell ref="EX41:FI41"/>
    <mergeCell ref="EX42:FI42"/>
    <mergeCell ref="CT40:DA40"/>
    <mergeCell ref="CT41:DA41"/>
    <mergeCell ref="CT42:DA42"/>
    <mergeCell ref="DZ40:EK40"/>
    <mergeCell ref="DZ41:EK41"/>
    <mergeCell ref="DZ42:EK42"/>
    <mergeCell ref="AD59:AF59"/>
    <mergeCell ref="A63:FU63"/>
    <mergeCell ref="A64:FU64"/>
    <mergeCell ref="A65:FU65"/>
    <mergeCell ref="Q49:AE49"/>
    <mergeCell ref="EL32:EW32"/>
    <mergeCell ref="EX32:FI32"/>
    <mergeCell ref="FJ32:FU32"/>
    <mergeCell ref="FJ13:FU13"/>
    <mergeCell ref="A24:G24"/>
    <mergeCell ref="H24:CK24"/>
    <mergeCell ref="CL24:CS24"/>
    <mergeCell ref="CT24:DA24"/>
    <mergeCell ref="DB24:DM24"/>
    <mergeCell ref="DN24:DY24"/>
    <mergeCell ref="DZ24:EK24"/>
    <mergeCell ref="EL24:EW24"/>
    <mergeCell ref="EX24:FI24"/>
    <mergeCell ref="FJ24:FU24"/>
    <mergeCell ref="A13:G13"/>
    <mergeCell ref="H13:CK13"/>
    <mergeCell ref="CL13:CS13"/>
    <mergeCell ref="CT13:DA13"/>
    <mergeCell ref="DB13:DM13"/>
    <mergeCell ref="DN13:DY13"/>
    <mergeCell ref="DZ13:EK13"/>
    <mergeCell ref="EL13:EW13"/>
    <mergeCell ref="EX13:FI13"/>
    <mergeCell ref="DN30:DY30"/>
  </mergeCells>
  <pageMargins left="0.7" right="0.7" top="0.75" bottom="0.75" header="0.3" footer="0.3"/>
  <pageSetup paperSize="9" scale="58" orientation="landscape"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48"/>
  <sheetViews>
    <sheetView tabSelected="1" view="pageBreakPreview" topLeftCell="A35" zoomScale="115" zoomScaleSheetLayoutView="115" workbookViewId="0">
      <selection activeCell="A140" sqref="A140:L140"/>
    </sheetView>
  </sheetViews>
  <sheetFormatPr defaultRowHeight="15.75" x14ac:dyDescent="0.25"/>
  <cols>
    <col min="1" max="1" width="40.85546875" customWidth="1"/>
    <col min="2" max="2" width="11.85546875" style="23" customWidth="1"/>
    <col min="3" max="3" width="8" style="20" bestFit="1" customWidth="1"/>
    <col min="4" max="4" width="7.7109375" style="20" bestFit="1" customWidth="1"/>
    <col min="5" max="5" width="27.7109375" style="29" customWidth="1"/>
    <col min="6" max="6" width="17.42578125" style="29" customWidth="1"/>
    <col min="7" max="7" width="27" style="19" customWidth="1"/>
    <col min="8" max="8" width="21.85546875" style="20" customWidth="1"/>
    <col min="9" max="10" width="17.28515625" style="20" customWidth="1"/>
    <col min="11" max="11" width="18.7109375" style="20" customWidth="1"/>
    <col min="12" max="12" width="22.5703125" style="20" customWidth="1"/>
    <col min="13" max="13" width="16.140625" customWidth="1"/>
    <col min="14" max="14" width="12.7109375" customWidth="1"/>
    <col min="16" max="16" width="20" customWidth="1"/>
    <col min="243" max="243" width="40.85546875" customWidth="1"/>
    <col min="244" max="244" width="8" bestFit="1" customWidth="1"/>
    <col min="245" max="245" width="7.7109375" bestFit="1" customWidth="1"/>
    <col min="246" max="246" width="15.85546875" customWidth="1"/>
    <col min="247" max="247" width="16.42578125" customWidth="1"/>
    <col min="248" max="248" width="16.7109375" customWidth="1"/>
    <col min="249" max="249" width="17.5703125" customWidth="1"/>
    <col min="250" max="250" width="14.42578125" customWidth="1"/>
    <col min="251" max="251" width="16" customWidth="1"/>
    <col min="252" max="252" width="15" customWidth="1"/>
    <col min="253" max="253" width="13.28515625" customWidth="1"/>
    <col min="254" max="254" width="20" customWidth="1"/>
    <col min="255" max="255" width="15.7109375" customWidth="1"/>
    <col min="256" max="256" width="13.7109375" customWidth="1"/>
    <col min="257" max="257" width="16.42578125" customWidth="1"/>
    <col min="258" max="258" width="11" customWidth="1"/>
    <col min="259" max="259" width="15.85546875" customWidth="1"/>
    <col min="260" max="260" width="22.5703125" customWidth="1"/>
    <col min="261" max="261" width="16.140625" customWidth="1"/>
    <col min="262" max="262" width="16" customWidth="1"/>
    <col min="499" max="499" width="40.85546875" customWidth="1"/>
    <col min="500" max="500" width="8" bestFit="1" customWidth="1"/>
    <col min="501" max="501" width="7.7109375" bestFit="1" customWidth="1"/>
    <col min="502" max="502" width="15.85546875" customWidth="1"/>
    <col min="503" max="503" width="16.42578125" customWidth="1"/>
    <col min="504" max="504" width="16.7109375" customWidth="1"/>
    <col min="505" max="505" width="17.5703125" customWidth="1"/>
    <col min="506" max="506" width="14.42578125" customWidth="1"/>
    <col min="507" max="507" width="16" customWidth="1"/>
    <col min="508" max="508" width="15" customWidth="1"/>
    <col min="509" max="509" width="13.28515625" customWidth="1"/>
    <col min="510" max="510" width="20" customWidth="1"/>
    <col min="511" max="511" width="15.7109375" customWidth="1"/>
    <col min="512" max="512" width="13.7109375" customWidth="1"/>
    <col min="513" max="513" width="16.42578125" customWidth="1"/>
    <col min="514" max="514" width="11" customWidth="1"/>
    <col min="515" max="515" width="15.85546875" customWidth="1"/>
    <col min="516" max="516" width="22.5703125" customWidth="1"/>
    <col min="517" max="517" width="16.140625" customWidth="1"/>
    <col min="518" max="518" width="16" customWidth="1"/>
    <col min="755" max="755" width="40.85546875" customWidth="1"/>
    <col min="756" max="756" width="8" bestFit="1" customWidth="1"/>
    <col min="757" max="757" width="7.7109375" bestFit="1" customWidth="1"/>
    <col min="758" max="758" width="15.85546875" customWidth="1"/>
    <col min="759" max="759" width="16.42578125" customWidth="1"/>
    <col min="760" max="760" width="16.7109375" customWidth="1"/>
    <col min="761" max="761" width="17.5703125" customWidth="1"/>
    <col min="762" max="762" width="14.42578125" customWidth="1"/>
    <col min="763" max="763" width="16" customWidth="1"/>
    <col min="764" max="764" width="15" customWidth="1"/>
    <col min="765" max="765" width="13.28515625" customWidth="1"/>
    <col min="766" max="766" width="20" customWidth="1"/>
    <col min="767" max="767" width="15.7109375" customWidth="1"/>
    <col min="768" max="768" width="13.7109375" customWidth="1"/>
    <col min="769" max="769" width="16.42578125" customWidth="1"/>
    <col min="770" max="770" width="11" customWidth="1"/>
    <col min="771" max="771" width="15.85546875" customWidth="1"/>
    <col min="772" max="772" width="22.5703125" customWidth="1"/>
    <col min="773" max="773" width="16.140625" customWidth="1"/>
    <col min="774" max="774" width="16" customWidth="1"/>
    <col min="1011" max="1011" width="40.85546875" customWidth="1"/>
    <col min="1012" max="1012" width="8" bestFit="1" customWidth="1"/>
    <col min="1013" max="1013" width="7.7109375" bestFit="1" customWidth="1"/>
    <col min="1014" max="1014" width="15.85546875" customWidth="1"/>
    <col min="1015" max="1015" width="16.42578125" customWidth="1"/>
    <col min="1016" max="1016" width="16.7109375" customWidth="1"/>
    <col min="1017" max="1017" width="17.5703125" customWidth="1"/>
    <col min="1018" max="1018" width="14.42578125" customWidth="1"/>
    <col min="1019" max="1019" width="16" customWidth="1"/>
    <col min="1020" max="1020" width="15" customWidth="1"/>
    <col min="1021" max="1021" width="13.28515625" customWidth="1"/>
    <col min="1022" max="1022" width="20" customWidth="1"/>
    <col min="1023" max="1023" width="15.7109375" customWidth="1"/>
    <col min="1024" max="1024" width="13.7109375" customWidth="1"/>
    <col min="1025" max="1025" width="16.42578125" customWidth="1"/>
    <col min="1026" max="1026" width="11" customWidth="1"/>
    <col min="1027" max="1027" width="15.85546875" customWidth="1"/>
    <col min="1028" max="1028" width="22.5703125" customWidth="1"/>
    <col min="1029" max="1029" width="16.140625" customWidth="1"/>
    <col min="1030" max="1030" width="16" customWidth="1"/>
    <col min="1267" max="1267" width="40.85546875" customWidth="1"/>
    <col min="1268" max="1268" width="8" bestFit="1" customWidth="1"/>
    <col min="1269" max="1269" width="7.7109375" bestFit="1" customWidth="1"/>
    <col min="1270" max="1270" width="15.85546875" customWidth="1"/>
    <col min="1271" max="1271" width="16.42578125" customWidth="1"/>
    <col min="1272" max="1272" width="16.7109375" customWidth="1"/>
    <col min="1273" max="1273" width="17.5703125" customWidth="1"/>
    <col min="1274" max="1274" width="14.42578125" customWidth="1"/>
    <col min="1275" max="1275" width="16" customWidth="1"/>
    <col min="1276" max="1276" width="15" customWidth="1"/>
    <col min="1277" max="1277" width="13.28515625" customWidth="1"/>
    <col min="1278" max="1278" width="20" customWidth="1"/>
    <col min="1279" max="1279" width="15.7109375" customWidth="1"/>
    <col min="1280" max="1280" width="13.7109375" customWidth="1"/>
    <col min="1281" max="1281" width="16.42578125" customWidth="1"/>
    <col min="1282" max="1282" width="11" customWidth="1"/>
    <col min="1283" max="1283" width="15.85546875" customWidth="1"/>
    <col min="1284" max="1284" width="22.5703125" customWidth="1"/>
    <col min="1285" max="1285" width="16.140625" customWidth="1"/>
    <col min="1286" max="1286" width="16" customWidth="1"/>
    <col min="1523" max="1523" width="40.85546875" customWidth="1"/>
    <col min="1524" max="1524" width="8" bestFit="1" customWidth="1"/>
    <col min="1525" max="1525" width="7.7109375" bestFit="1" customWidth="1"/>
    <col min="1526" max="1526" width="15.85546875" customWidth="1"/>
    <col min="1527" max="1527" width="16.42578125" customWidth="1"/>
    <col min="1528" max="1528" width="16.7109375" customWidth="1"/>
    <col min="1529" max="1529" width="17.5703125" customWidth="1"/>
    <col min="1530" max="1530" width="14.42578125" customWidth="1"/>
    <col min="1531" max="1531" width="16" customWidth="1"/>
    <col min="1532" max="1532" width="15" customWidth="1"/>
    <col min="1533" max="1533" width="13.28515625" customWidth="1"/>
    <col min="1534" max="1534" width="20" customWidth="1"/>
    <col min="1535" max="1535" width="15.7109375" customWidth="1"/>
    <col min="1536" max="1536" width="13.7109375" customWidth="1"/>
    <col min="1537" max="1537" width="16.42578125" customWidth="1"/>
    <col min="1538" max="1538" width="11" customWidth="1"/>
    <col min="1539" max="1539" width="15.85546875" customWidth="1"/>
    <col min="1540" max="1540" width="22.5703125" customWidth="1"/>
    <col min="1541" max="1541" width="16.140625" customWidth="1"/>
    <col min="1542" max="1542" width="16" customWidth="1"/>
    <col min="1779" max="1779" width="40.85546875" customWidth="1"/>
    <col min="1780" max="1780" width="8" bestFit="1" customWidth="1"/>
    <col min="1781" max="1781" width="7.7109375" bestFit="1" customWidth="1"/>
    <col min="1782" max="1782" width="15.85546875" customWidth="1"/>
    <col min="1783" max="1783" width="16.42578125" customWidth="1"/>
    <col min="1784" max="1784" width="16.7109375" customWidth="1"/>
    <col min="1785" max="1785" width="17.5703125" customWidth="1"/>
    <col min="1786" max="1786" width="14.42578125" customWidth="1"/>
    <col min="1787" max="1787" width="16" customWidth="1"/>
    <col min="1788" max="1788" width="15" customWidth="1"/>
    <col min="1789" max="1789" width="13.28515625" customWidth="1"/>
    <col min="1790" max="1790" width="20" customWidth="1"/>
    <col min="1791" max="1791" width="15.7109375" customWidth="1"/>
    <col min="1792" max="1792" width="13.7109375" customWidth="1"/>
    <col min="1793" max="1793" width="16.42578125" customWidth="1"/>
    <col min="1794" max="1794" width="11" customWidth="1"/>
    <col min="1795" max="1795" width="15.85546875" customWidth="1"/>
    <col min="1796" max="1796" width="22.5703125" customWidth="1"/>
    <col min="1797" max="1797" width="16.140625" customWidth="1"/>
    <col min="1798" max="1798" width="16" customWidth="1"/>
    <col min="2035" max="2035" width="40.85546875" customWidth="1"/>
    <col min="2036" max="2036" width="8" bestFit="1" customWidth="1"/>
    <col min="2037" max="2037" width="7.7109375" bestFit="1" customWidth="1"/>
    <col min="2038" max="2038" width="15.85546875" customWidth="1"/>
    <col min="2039" max="2039" width="16.42578125" customWidth="1"/>
    <col min="2040" max="2040" width="16.7109375" customWidth="1"/>
    <col min="2041" max="2041" width="17.5703125" customWidth="1"/>
    <col min="2042" max="2042" width="14.42578125" customWidth="1"/>
    <col min="2043" max="2043" width="16" customWidth="1"/>
    <col min="2044" max="2044" width="15" customWidth="1"/>
    <col min="2045" max="2045" width="13.28515625" customWidth="1"/>
    <col min="2046" max="2046" width="20" customWidth="1"/>
    <col min="2047" max="2047" width="15.7109375" customWidth="1"/>
    <col min="2048" max="2048" width="13.7109375" customWidth="1"/>
    <col min="2049" max="2049" width="16.42578125" customWidth="1"/>
    <col min="2050" max="2050" width="11" customWidth="1"/>
    <col min="2051" max="2051" width="15.85546875" customWidth="1"/>
    <col min="2052" max="2052" width="22.5703125" customWidth="1"/>
    <col min="2053" max="2053" width="16.140625" customWidth="1"/>
    <col min="2054" max="2054" width="16" customWidth="1"/>
    <col min="2291" max="2291" width="40.85546875" customWidth="1"/>
    <col min="2292" max="2292" width="8" bestFit="1" customWidth="1"/>
    <col min="2293" max="2293" width="7.7109375" bestFit="1" customWidth="1"/>
    <col min="2294" max="2294" width="15.85546875" customWidth="1"/>
    <col min="2295" max="2295" width="16.42578125" customWidth="1"/>
    <col min="2296" max="2296" width="16.7109375" customWidth="1"/>
    <col min="2297" max="2297" width="17.5703125" customWidth="1"/>
    <col min="2298" max="2298" width="14.42578125" customWidth="1"/>
    <col min="2299" max="2299" width="16" customWidth="1"/>
    <col min="2300" max="2300" width="15" customWidth="1"/>
    <col min="2301" max="2301" width="13.28515625" customWidth="1"/>
    <col min="2302" max="2302" width="20" customWidth="1"/>
    <col min="2303" max="2303" width="15.7109375" customWidth="1"/>
    <col min="2304" max="2304" width="13.7109375" customWidth="1"/>
    <col min="2305" max="2305" width="16.42578125" customWidth="1"/>
    <col min="2306" max="2306" width="11" customWidth="1"/>
    <col min="2307" max="2307" width="15.85546875" customWidth="1"/>
    <col min="2308" max="2308" width="22.5703125" customWidth="1"/>
    <col min="2309" max="2309" width="16.140625" customWidth="1"/>
    <col min="2310" max="2310" width="16" customWidth="1"/>
    <col min="2547" max="2547" width="40.85546875" customWidth="1"/>
    <col min="2548" max="2548" width="8" bestFit="1" customWidth="1"/>
    <col min="2549" max="2549" width="7.7109375" bestFit="1" customWidth="1"/>
    <col min="2550" max="2550" width="15.85546875" customWidth="1"/>
    <col min="2551" max="2551" width="16.42578125" customWidth="1"/>
    <col min="2552" max="2552" width="16.7109375" customWidth="1"/>
    <col min="2553" max="2553" width="17.5703125" customWidth="1"/>
    <col min="2554" max="2554" width="14.42578125" customWidth="1"/>
    <col min="2555" max="2555" width="16" customWidth="1"/>
    <col min="2556" max="2556" width="15" customWidth="1"/>
    <col min="2557" max="2557" width="13.28515625" customWidth="1"/>
    <col min="2558" max="2558" width="20" customWidth="1"/>
    <col min="2559" max="2559" width="15.7109375" customWidth="1"/>
    <col min="2560" max="2560" width="13.7109375" customWidth="1"/>
    <col min="2561" max="2561" width="16.42578125" customWidth="1"/>
    <col min="2562" max="2562" width="11" customWidth="1"/>
    <col min="2563" max="2563" width="15.85546875" customWidth="1"/>
    <col min="2564" max="2564" width="22.5703125" customWidth="1"/>
    <col min="2565" max="2565" width="16.140625" customWidth="1"/>
    <col min="2566" max="2566" width="16" customWidth="1"/>
    <col min="2803" max="2803" width="40.85546875" customWidth="1"/>
    <col min="2804" max="2804" width="8" bestFit="1" customWidth="1"/>
    <col min="2805" max="2805" width="7.7109375" bestFit="1" customWidth="1"/>
    <col min="2806" max="2806" width="15.85546875" customWidth="1"/>
    <col min="2807" max="2807" width="16.42578125" customWidth="1"/>
    <col min="2808" max="2808" width="16.7109375" customWidth="1"/>
    <col min="2809" max="2809" width="17.5703125" customWidth="1"/>
    <col min="2810" max="2810" width="14.42578125" customWidth="1"/>
    <col min="2811" max="2811" width="16" customWidth="1"/>
    <col min="2812" max="2812" width="15" customWidth="1"/>
    <col min="2813" max="2813" width="13.28515625" customWidth="1"/>
    <col min="2814" max="2814" width="20" customWidth="1"/>
    <col min="2815" max="2815" width="15.7109375" customWidth="1"/>
    <col min="2816" max="2816" width="13.7109375" customWidth="1"/>
    <col min="2817" max="2817" width="16.42578125" customWidth="1"/>
    <col min="2818" max="2818" width="11" customWidth="1"/>
    <col min="2819" max="2819" width="15.85546875" customWidth="1"/>
    <col min="2820" max="2820" width="22.5703125" customWidth="1"/>
    <col min="2821" max="2821" width="16.140625" customWidth="1"/>
    <col min="2822" max="2822" width="16" customWidth="1"/>
    <col min="3059" max="3059" width="40.85546875" customWidth="1"/>
    <col min="3060" max="3060" width="8" bestFit="1" customWidth="1"/>
    <col min="3061" max="3061" width="7.7109375" bestFit="1" customWidth="1"/>
    <col min="3062" max="3062" width="15.85546875" customWidth="1"/>
    <col min="3063" max="3063" width="16.42578125" customWidth="1"/>
    <col min="3064" max="3064" width="16.7109375" customWidth="1"/>
    <col min="3065" max="3065" width="17.5703125" customWidth="1"/>
    <col min="3066" max="3066" width="14.42578125" customWidth="1"/>
    <col min="3067" max="3067" width="16" customWidth="1"/>
    <col min="3068" max="3068" width="15" customWidth="1"/>
    <col min="3069" max="3069" width="13.28515625" customWidth="1"/>
    <col min="3070" max="3070" width="20" customWidth="1"/>
    <col min="3071" max="3071" width="15.7109375" customWidth="1"/>
    <col min="3072" max="3072" width="13.7109375" customWidth="1"/>
    <col min="3073" max="3073" width="16.42578125" customWidth="1"/>
    <col min="3074" max="3074" width="11" customWidth="1"/>
    <col min="3075" max="3075" width="15.85546875" customWidth="1"/>
    <col min="3076" max="3076" width="22.5703125" customWidth="1"/>
    <col min="3077" max="3077" width="16.140625" customWidth="1"/>
    <col min="3078" max="3078" width="16" customWidth="1"/>
    <col min="3315" max="3315" width="40.85546875" customWidth="1"/>
    <col min="3316" max="3316" width="8" bestFit="1" customWidth="1"/>
    <col min="3317" max="3317" width="7.7109375" bestFit="1" customWidth="1"/>
    <col min="3318" max="3318" width="15.85546875" customWidth="1"/>
    <col min="3319" max="3319" width="16.42578125" customWidth="1"/>
    <col min="3320" max="3320" width="16.7109375" customWidth="1"/>
    <col min="3321" max="3321" width="17.5703125" customWidth="1"/>
    <col min="3322" max="3322" width="14.42578125" customWidth="1"/>
    <col min="3323" max="3323" width="16" customWidth="1"/>
    <col min="3324" max="3324" width="15" customWidth="1"/>
    <col min="3325" max="3325" width="13.28515625" customWidth="1"/>
    <col min="3326" max="3326" width="20" customWidth="1"/>
    <col min="3327" max="3327" width="15.7109375" customWidth="1"/>
    <col min="3328" max="3328" width="13.7109375" customWidth="1"/>
    <col min="3329" max="3329" width="16.42578125" customWidth="1"/>
    <col min="3330" max="3330" width="11" customWidth="1"/>
    <col min="3331" max="3331" width="15.85546875" customWidth="1"/>
    <col min="3332" max="3332" width="22.5703125" customWidth="1"/>
    <col min="3333" max="3333" width="16.140625" customWidth="1"/>
    <col min="3334" max="3334" width="16" customWidth="1"/>
    <col min="3571" max="3571" width="40.85546875" customWidth="1"/>
    <col min="3572" max="3572" width="8" bestFit="1" customWidth="1"/>
    <col min="3573" max="3573" width="7.7109375" bestFit="1" customWidth="1"/>
    <col min="3574" max="3574" width="15.85546875" customWidth="1"/>
    <col min="3575" max="3575" width="16.42578125" customWidth="1"/>
    <col min="3576" max="3576" width="16.7109375" customWidth="1"/>
    <col min="3577" max="3577" width="17.5703125" customWidth="1"/>
    <col min="3578" max="3578" width="14.42578125" customWidth="1"/>
    <col min="3579" max="3579" width="16" customWidth="1"/>
    <col min="3580" max="3580" width="15" customWidth="1"/>
    <col min="3581" max="3581" width="13.28515625" customWidth="1"/>
    <col min="3582" max="3582" width="20" customWidth="1"/>
    <col min="3583" max="3583" width="15.7109375" customWidth="1"/>
    <col min="3584" max="3584" width="13.7109375" customWidth="1"/>
    <col min="3585" max="3585" width="16.42578125" customWidth="1"/>
    <col min="3586" max="3586" width="11" customWidth="1"/>
    <col min="3587" max="3587" width="15.85546875" customWidth="1"/>
    <col min="3588" max="3588" width="22.5703125" customWidth="1"/>
    <col min="3589" max="3589" width="16.140625" customWidth="1"/>
    <col min="3590" max="3590" width="16" customWidth="1"/>
    <col min="3827" max="3827" width="40.85546875" customWidth="1"/>
    <col min="3828" max="3828" width="8" bestFit="1" customWidth="1"/>
    <col min="3829" max="3829" width="7.7109375" bestFit="1" customWidth="1"/>
    <col min="3830" max="3830" width="15.85546875" customWidth="1"/>
    <col min="3831" max="3831" width="16.42578125" customWidth="1"/>
    <col min="3832" max="3832" width="16.7109375" customWidth="1"/>
    <col min="3833" max="3833" width="17.5703125" customWidth="1"/>
    <col min="3834" max="3834" width="14.42578125" customWidth="1"/>
    <col min="3835" max="3835" width="16" customWidth="1"/>
    <col min="3836" max="3836" width="15" customWidth="1"/>
    <col min="3837" max="3837" width="13.28515625" customWidth="1"/>
    <col min="3838" max="3838" width="20" customWidth="1"/>
    <col min="3839" max="3839" width="15.7109375" customWidth="1"/>
    <col min="3840" max="3840" width="13.7109375" customWidth="1"/>
    <col min="3841" max="3841" width="16.42578125" customWidth="1"/>
    <col min="3842" max="3842" width="11" customWidth="1"/>
    <col min="3843" max="3843" width="15.85546875" customWidth="1"/>
    <col min="3844" max="3844" width="22.5703125" customWidth="1"/>
    <col min="3845" max="3845" width="16.140625" customWidth="1"/>
    <col min="3846" max="3846" width="16" customWidth="1"/>
    <col min="4083" max="4083" width="40.85546875" customWidth="1"/>
    <col min="4084" max="4084" width="8" bestFit="1" customWidth="1"/>
    <col min="4085" max="4085" width="7.7109375" bestFit="1" customWidth="1"/>
    <col min="4086" max="4086" width="15.85546875" customWidth="1"/>
    <col min="4087" max="4087" width="16.42578125" customWidth="1"/>
    <col min="4088" max="4088" width="16.7109375" customWidth="1"/>
    <col min="4089" max="4089" width="17.5703125" customWidth="1"/>
    <col min="4090" max="4090" width="14.42578125" customWidth="1"/>
    <col min="4091" max="4091" width="16" customWidth="1"/>
    <col min="4092" max="4092" width="15" customWidth="1"/>
    <col min="4093" max="4093" width="13.28515625" customWidth="1"/>
    <col min="4094" max="4094" width="20" customWidth="1"/>
    <col min="4095" max="4095" width="15.7109375" customWidth="1"/>
    <col min="4096" max="4096" width="13.7109375" customWidth="1"/>
    <col min="4097" max="4097" width="16.42578125" customWidth="1"/>
    <col min="4098" max="4098" width="11" customWidth="1"/>
    <col min="4099" max="4099" width="15.85546875" customWidth="1"/>
    <col min="4100" max="4100" width="22.5703125" customWidth="1"/>
    <col min="4101" max="4101" width="16.140625" customWidth="1"/>
    <col min="4102" max="4102" width="16" customWidth="1"/>
    <col min="4339" max="4339" width="40.85546875" customWidth="1"/>
    <col min="4340" max="4340" width="8" bestFit="1" customWidth="1"/>
    <col min="4341" max="4341" width="7.7109375" bestFit="1" customWidth="1"/>
    <col min="4342" max="4342" width="15.85546875" customWidth="1"/>
    <col min="4343" max="4343" width="16.42578125" customWidth="1"/>
    <col min="4344" max="4344" width="16.7109375" customWidth="1"/>
    <col min="4345" max="4345" width="17.5703125" customWidth="1"/>
    <col min="4346" max="4346" width="14.42578125" customWidth="1"/>
    <col min="4347" max="4347" width="16" customWidth="1"/>
    <col min="4348" max="4348" width="15" customWidth="1"/>
    <col min="4349" max="4349" width="13.28515625" customWidth="1"/>
    <col min="4350" max="4350" width="20" customWidth="1"/>
    <col min="4351" max="4351" width="15.7109375" customWidth="1"/>
    <col min="4352" max="4352" width="13.7109375" customWidth="1"/>
    <col min="4353" max="4353" width="16.42578125" customWidth="1"/>
    <col min="4354" max="4354" width="11" customWidth="1"/>
    <col min="4355" max="4355" width="15.85546875" customWidth="1"/>
    <col min="4356" max="4356" width="22.5703125" customWidth="1"/>
    <col min="4357" max="4357" width="16.140625" customWidth="1"/>
    <col min="4358" max="4358" width="16" customWidth="1"/>
    <col min="4595" max="4595" width="40.85546875" customWidth="1"/>
    <col min="4596" max="4596" width="8" bestFit="1" customWidth="1"/>
    <col min="4597" max="4597" width="7.7109375" bestFit="1" customWidth="1"/>
    <col min="4598" max="4598" width="15.85546875" customWidth="1"/>
    <col min="4599" max="4599" width="16.42578125" customWidth="1"/>
    <col min="4600" max="4600" width="16.7109375" customWidth="1"/>
    <col min="4601" max="4601" width="17.5703125" customWidth="1"/>
    <col min="4602" max="4602" width="14.42578125" customWidth="1"/>
    <col min="4603" max="4603" width="16" customWidth="1"/>
    <col min="4604" max="4604" width="15" customWidth="1"/>
    <col min="4605" max="4605" width="13.28515625" customWidth="1"/>
    <col min="4606" max="4606" width="20" customWidth="1"/>
    <col min="4607" max="4607" width="15.7109375" customWidth="1"/>
    <col min="4608" max="4608" width="13.7109375" customWidth="1"/>
    <col min="4609" max="4609" width="16.42578125" customWidth="1"/>
    <col min="4610" max="4610" width="11" customWidth="1"/>
    <col min="4611" max="4611" width="15.85546875" customWidth="1"/>
    <col min="4612" max="4612" width="22.5703125" customWidth="1"/>
    <col min="4613" max="4613" width="16.140625" customWidth="1"/>
    <col min="4614" max="4614" width="16" customWidth="1"/>
    <col min="4851" max="4851" width="40.85546875" customWidth="1"/>
    <col min="4852" max="4852" width="8" bestFit="1" customWidth="1"/>
    <col min="4853" max="4853" width="7.7109375" bestFit="1" customWidth="1"/>
    <col min="4854" max="4854" width="15.85546875" customWidth="1"/>
    <col min="4855" max="4855" width="16.42578125" customWidth="1"/>
    <col min="4856" max="4856" width="16.7109375" customWidth="1"/>
    <col min="4857" max="4857" width="17.5703125" customWidth="1"/>
    <col min="4858" max="4858" width="14.42578125" customWidth="1"/>
    <col min="4859" max="4859" width="16" customWidth="1"/>
    <col min="4860" max="4860" width="15" customWidth="1"/>
    <col min="4861" max="4861" width="13.28515625" customWidth="1"/>
    <col min="4862" max="4862" width="20" customWidth="1"/>
    <col min="4863" max="4863" width="15.7109375" customWidth="1"/>
    <col min="4864" max="4864" width="13.7109375" customWidth="1"/>
    <col min="4865" max="4865" width="16.42578125" customWidth="1"/>
    <col min="4866" max="4866" width="11" customWidth="1"/>
    <col min="4867" max="4867" width="15.85546875" customWidth="1"/>
    <col min="4868" max="4868" width="22.5703125" customWidth="1"/>
    <col min="4869" max="4869" width="16.140625" customWidth="1"/>
    <col min="4870" max="4870" width="16" customWidth="1"/>
    <col min="5107" max="5107" width="40.85546875" customWidth="1"/>
    <col min="5108" max="5108" width="8" bestFit="1" customWidth="1"/>
    <col min="5109" max="5109" width="7.7109375" bestFit="1" customWidth="1"/>
    <col min="5110" max="5110" width="15.85546875" customWidth="1"/>
    <col min="5111" max="5111" width="16.42578125" customWidth="1"/>
    <col min="5112" max="5112" width="16.7109375" customWidth="1"/>
    <col min="5113" max="5113" width="17.5703125" customWidth="1"/>
    <col min="5114" max="5114" width="14.42578125" customWidth="1"/>
    <col min="5115" max="5115" width="16" customWidth="1"/>
    <col min="5116" max="5116" width="15" customWidth="1"/>
    <col min="5117" max="5117" width="13.28515625" customWidth="1"/>
    <col min="5118" max="5118" width="20" customWidth="1"/>
    <col min="5119" max="5119" width="15.7109375" customWidth="1"/>
    <col min="5120" max="5120" width="13.7109375" customWidth="1"/>
    <col min="5121" max="5121" width="16.42578125" customWidth="1"/>
    <col min="5122" max="5122" width="11" customWidth="1"/>
    <col min="5123" max="5123" width="15.85546875" customWidth="1"/>
    <col min="5124" max="5124" width="22.5703125" customWidth="1"/>
    <col min="5125" max="5125" width="16.140625" customWidth="1"/>
    <col min="5126" max="5126" width="16" customWidth="1"/>
    <col min="5363" max="5363" width="40.85546875" customWidth="1"/>
    <col min="5364" max="5364" width="8" bestFit="1" customWidth="1"/>
    <col min="5365" max="5365" width="7.7109375" bestFit="1" customWidth="1"/>
    <col min="5366" max="5366" width="15.85546875" customWidth="1"/>
    <col min="5367" max="5367" width="16.42578125" customWidth="1"/>
    <col min="5368" max="5368" width="16.7109375" customWidth="1"/>
    <col min="5369" max="5369" width="17.5703125" customWidth="1"/>
    <col min="5370" max="5370" width="14.42578125" customWidth="1"/>
    <col min="5371" max="5371" width="16" customWidth="1"/>
    <col min="5372" max="5372" width="15" customWidth="1"/>
    <col min="5373" max="5373" width="13.28515625" customWidth="1"/>
    <col min="5374" max="5374" width="20" customWidth="1"/>
    <col min="5375" max="5375" width="15.7109375" customWidth="1"/>
    <col min="5376" max="5376" width="13.7109375" customWidth="1"/>
    <col min="5377" max="5377" width="16.42578125" customWidth="1"/>
    <col min="5378" max="5378" width="11" customWidth="1"/>
    <col min="5379" max="5379" width="15.85546875" customWidth="1"/>
    <col min="5380" max="5380" width="22.5703125" customWidth="1"/>
    <col min="5381" max="5381" width="16.140625" customWidth="1"/>
    <col min="5382" max="5382" width="16" customWidth="1"/>
    <col min="5619" max="5619" width="40.85546875" customWidth="1"/>
    <col min="5620" max="5620" width="8" bestFit="1" customWidth="1"/>
    <col min="5621" max="5621" width="7.7109375" bestFit="1" customWidth="1"/>
    <col min="5622" max="5622" width="15.85546875" customWidth="1"/>
    <col min="5623" max="5623" width="16.42578125" customWidth="1"/>
    <col min="5624" max="5624" width="16.7109375" customWidth="1"/>
    <col min="5625" max="5625" width="17.5703125" customWidth="1"/>
    <col min="5626" max="5626" width="14.42578125" customWidth="1"/>
    <col min="5627" max="5627" width="16" customWidth="1"/>
    <col min="5628" max="5628" width="15" customWidth="1"/>
    <col min="5629" max="5629" width="13.28515625" customWidth="1"/>
    <col min="5630" max="5630" width="20" customWidth="1"/>
    <col min="5631" max="5631" width="15.7109375" customWidth="1"/>
    <col min="5632" max="5632" width="13.7109375" customWidth="1"/>
    <col min="5633" max="5633" width="16.42578125" customWidth="1"/>
    <col min="5634" max="5634" width="11" customWidth="1"/>
    <col min="5635" max="5635" width="15.85546875" customWidth="1"/>
    <col min="5636" max="5636" width="22.5703125" customWidth="1"/>
    <col min="5637" max="5637" width="16.140625" customWidth="1"/>
    <col min="5638" max="5638" width="16" customWidth="1"/>
    <col min="5875" max="5875" width="40.85546875" customWidth="1"/>
    <col min="5876" max="5876" width="8" bestFit="1" customWidth="1"/>
    <col min="5877" max="5877" width="7.7109375" bestFit="1" customWidth="1"/>
    <col min="5878" max="5878" width="15.85546875" customWidth="1"/>
    <col min="5879" max="5879" width="16.42578125" customWidth="1"/>
    <col min="5880" max="5880" width="16.7109375" customWidth="1"/>
    <col min="5881" max="5881" width="17.5703125" customWidth="1"/>
    <col min="5882" max="5882" width="14.42578125" customWidth="1"/>
    <col min="5883" max="5883" width="16" customWidth="1"/>
    <col min="5884" max="5884" width="15" customWidth="1"/>
    <col min="5885" max="5885" width="13.28515625" customWidth="1"/>
    <col min="5886" max="5886" width="20" customWidth="1"/>
    <col min="5887" max="5887" width="15.7109375" customWidth="1"/>
    <col min="5888" max="5888" width="13.7109375" customWidth="1"/>
    <col min="5889" max="5889" width="16.42578125" customWidth="1"/>
    <col min="5890" max="5890" width="11" customWidth="1"/>
    <col min="5891" max="5891" width="15.85546875" customWidth="1"/>
    <col min="5892" max="5892" width="22.5703125" customWidth="1"/>
    <col min="5893" max="5893" width="16.140625" customWidth="1"/>
    <col min="5894" max="5894" width="16" customWidth="1"/>
    <col min="6131" max="6131" width="40.85546875" customWidth="1"/>
    <col min="6132" max="6132" width="8" bestFit="1" customWidth="1"/>
    <col min="6133" max="6133" width="7.7109375" bestFit="1" customWidth="1"/>
    <col min="6134" max="6134" width="15.85546875" customWidth="1"/>
    <col min="6135" max="6135" width="16.42578125" customWidth="1"/>
    <col min="6136" max="6136" width="16.7109375" customWidth="1"/>
    <col min="6137" max="6137" width="17.5703125" customWidth="1"/>
    <col min="6138" max="6138" width="14.42578125" customWidth="1"/>
    <col min="6139" max="6139" width="16" customWidth="1"/>
    <col min="6140" max="6140" width="15" customWidth="1"/>
    <col min="6141" max="6141" width="13.28515625" customWidth="1"/>
    <col min="6142" max="6142" width="20" customWidth="1"/>
    <col min="6143" max="6143" width="15.7109375" customWidth="1"/>
    <col min="6144" max="6144" width="13.7109375" customWidth="1"/>
    <col min="6145" max="6145" width="16.42578125" customWidth="1"/>
    <col min="6146" max="6146" width="11" customWidth="1"/>
    <col min="6147" max="6147" width="15.85546875" customWidth="1"/>
    <col min="6148" max="6148" width="22.5703125" customWidth="1"/>
    <col min="6149" max="6149" width="16.140625" customWidth="1"/>
    <col min="6150" max="6150" width="16" customWidth="1"/>
    <col min="6387" max="6387" width="40.85546875" customWidth="1"/>
    <col min="6388" max="6388" width="8" bestFit="1" customWidth="1"/>
    <col min="6389" max="6389" width="7.7109375" bestFit="1" customWidth="1"/>
    <col min="6390" max="6390" width="15.85546875" customWidth="1"/>
    <col min="6391" max="6391" width="16.42578125" customWidth="1"/>
    <col min="6392" max="6392" width="16.7109375" customWidth="1"/>
    <col min="6393" max="6393" width="17.5703125" customWidth="1"/>
    <col min="6394" max="6394" width="14.42578125" customWidth="1"/>
    <col min="6395" max="6395" width="16" customWidth="1"/>
    <col min="6396" max="6396" width="15" customWidth="1"/>
    <col min="6397" max="6397" width="13.28515625" customWidth="1"/>
    <col min="6398" max="6398" width="20" customWidth="1"/>
    <col min="6399" max="6399" width="15.7109375" customWidth="1"/>
    <col min="6400" max="6400" width="13.7109375" customWidth="1"/>
    <col min="6401" max="6401" width="16.42578125" customWidth="1"/>
    <col min="6402" max="6402" width="11" customWidth="1"/>
    <col min="6403" max="6403" width="15.85546875" customWidth="1"/>
    <col min="6404" max="6404" width="22.5703125" customWidth="1"/>
    <col min="6405" max="6405" width="16.140625" customWidth="1"/>
    <col min="6406" max="6406" width="16" customWidth="1"/>
    <col min="6643" max="6643" width="40.85546875" customWidth="1"/>
    <col min="6644" max="6644" width="8" bestFit="1" customWidth="1"/>
    <col min="6645" max="6645" width="7.7109375" bestFit="1" customWidth="1"/>
    <col min="6646" max="6646" width="15.85546875" customWidth="1"/>
    <col min="6647" max="6647" width="16.42578125" customWidth="1"/>
    <col min="6648" max="6648" width="16.7109375" customWidth="1"/>
    <col min="6649" max="6649" width="17.5703125" customWidth="1"/>
    <col min="6650" max="6650" width="14.42578125" customWidth="1"/>
    <col min="6651" max="6651" width="16" customWidth="1"/>
    <col min="6652" max="6652" width="15" customWidth="1"/>
    <col min="6653" max="6653" width="13.28515625" customWidth="1"/>
    <col min="6654" max="6654" width="20" customWidth="1"/>
    <col min="6655" max="6655" width="15.7109375" customWidth="1"/>
    <col min="6656" max="6656" width="13.7109375" customWidth="1"/>
    <col min="6657" max="6657" width="16.42578125" customWidth="1"/>
    <col min="6658" max="6658" width="11" customWidth="1"/>
    <col min="6659" max="6659" width="15.85546875" customWidth="1"/>
    <col min="6660" max="6660" width="22.5703125" customWidth="1"/>
    <col min="6661" max="6661" width="16.140625" customWidth="1"/>
    <col min="6662" max="6662" width="16" customWidth="1"/>
    <col min="6899" max="6899" width="40.85546875" customWidth="1"/>
    <col min="6900" max="6900" width="8" bestFit="1" customWidth="1"/>
    <col min="6901" max="6901" width="7.7109375" bestFit="1" customWidth="1"/>
    <col min="6902" max="6902" width="15.85546875" customWidth="1"/>
    <col min="6903" max="6903" width="16.42578125" customWidth="1"/>
    <col min="6904" max="6904" width="16.7109375" customWidth="1"/>
    <col min="6905" max="6905" width="17.5703125" customWidth="1"/>
    <col min="6906" max="6906" width="14.42578125" customWidth="1"/>
    <col min="6907" max="6907" width="16" customWidth="1"/>
    <col min="6908" max="6908" width="15" customWidth="1"/>
    <col min="6909" max="6909" width="13.28515625" customWidth="1"/>
    <col min="6910" max="6910" width="20" customWidth="1"/>
    <col min="6911" max="6911" width="15.7109375" customWidth="1"/>
    <col min="6912" max="6912" width="13.7109375" customWidth="1"/>
    <col min="6913" max="6913" width="16.42578125" customWidth="1"/>
    <col min="6914" max="6914" width="11" customWidth="1"/>
    <col min="6915" max="6915" width="15.85546875" customWidth="1"/>
    <col min="6916" max="6916" width="22.5703125" customWidth="1"/>
    <col min="6917" max="6917" width="16.140625" customWidth="1"/>
    <col min="6918" max="6918" width="16" customWidth="1"/>
    <col min="7155" max="7155" width="40.85546875" customWidth="1"/>
    <col min="7156" max="7156" width="8" bestFit="1" customWidth="1"/>
    <col min="7157" max="7157" width="7.7109375" bestFit="1" customWidth="1"/>
    <col min="7158" max="7158" width="15.85546875" customWidth="1"/>
    <col min="7159" max="7159" width="16.42578125" customWidth="1"/>
    <col min="7160" max="7160" width="16.7109375" customWidth="1"/>
    <col min="7161" max="7161" width="17.5703125" customWidth="1"/>
    <col min="7162" max="7162" width="14.42578125" customWidth="1"/>
    <col min="7163" max="7163" width="16" customWidth="1"/>
    <col min="7164" max="7164" width="15" customWidth="1"/>
    <col min="7165" max="7165" width="13.28515625" customWidth="1"/>
    <col min="7166" max="7166" width="20" customWidth="1"/>
    <col min="7167" max="7167" width="15.7109375" customWidth="1"/>
    <col min="7168" max="7168" width="13.7109375" customWidth="1"/>
    <col min="7169" max="7169" width="16.42578125" customWidth="1"/>
    <col min="7170" max="7170" width="11" customWidth="1"/>
    <col min="7171" max="7171" width="15.85546875" customWidth="1"/>
    <col min="7172" max="7172" width="22.5703125" customWidth="1"/>
    <col min="7173" max="7173" width="16.140625" customWidth="1"/>
    <col min="7174" max="7174" width="16" customWidth="1"/>
    <col min="7411" max="7411" width="40.85546875" customWidth="1"/>
    <col min="7412" max="7412" width="8" bestFit="1" customWidth="1"/>
    <col min="7413" max="7413" width="7.7109375" bestFit="1" customWidth="1"/>
    <col min="7414" max="7414" width="15.85546875" customWidth="1"/>
    <col min="7415" max="7415" width="16.42578125" customWidth="1"/>
    <col min="7416" max="7416" width="16.7109375" customWidth="1"/>
    <col min="7417" max="7417" width="17.5703125" customWidth="1"/>
    <col min="7418" max="7418" width="14.42578125" customWidth="1"/>
    <col min="7419" max="7419" width="16" customWidth="1"/>
    <col min="7420" max="7420" width="15" customWidth="1"/>
    <col min="7421" max="7421" width="13.28515625" customWidth="1"/>
    <col min="7422" max="7422" width="20" customWidth="1"/>
    <col min="7423" max="7423" width="15.7109375" customWidth="1"/>
    <col min="7424" max="7424" width="13.7109375" customWidth="1"/>
    <col min="7425" max="7425" width="16.42578125" customWidth="1"/>
    <col min="7426" max="7426" width="11" customWidth="1"/>
    <col min="7427" max="7427" width="15.85546875" customWidth="1"/>
    <col min="7428" max="7428" width="22.5703125" customWidth="1"/>
    <col min="7429" max="7429" width="16.140625" customWidth="1"/>
    <col min="7430" max="7430" width="16" customWidth="1"/>
    <col min="7667" max="7667" width="40.85546875" customWidth="1"/>
    <col min="7668" max="7668" width="8" bestFit="1" customWidth="1"/>
    <col min="7669" max="7669" width="7.7109375" bestFit="1" customWidth="1"/>
    <col min="7670" max="7670" width="15.85546875" customWidth="1"/>
    <col min="7671" max="7671" width="16.42578125" customWidth="1"/>
    <col min="7672" max="7672" width="16.7109375" customWidth="1"/>
    <col min="7673" max="7673" width="17.5703125" customWidth="1"/>
    <col min="7674" max="7674" width="14.42578125" customWidth="1"/>
    <col min="7675" max="7675" width="16" customWidth="1"/>
    <col min="7676" max="7676" width="15" customWidth="1"/>
    <col min="7677" max="7677" width="13.28515625" customWidth="1"/>
    <col min="7678" max="7678" width="20" customWidth="1"/>
    <col min="7679" max="7679" width="15.7109375" customWidth="1"/>
    <col min="7680" max="7680" width="13.7109375" customWidth="1"/>
    <col min="7681" max="7681" width="16.42578125" customWidth="1"/>
    <col min="7682" max="7682" width="11" customWidth="1"/>
    <col min="7683" max="7683" width="15.85546875" customWidth="1"/>
    <col min="7684" max="7684" width="22.5703125" customWidth="1"/>
    <col min="7685" max="7685" width="16.140625" customWidth="1"/>
    <col min="7686" max="7686" width="16" customWidth="1"/>
    <col min="7923" max="7923" width="40.85546875" customWidth="1"/>
    <col min="7924" max="7924" width="8" bestFit="1" customWidth="1"/>
    <col min="7925" max="7925" width="7.7109375" bestFit="1" customWidth="1"/>
    <col min="7926" max="7926" width="15.85546875" customWidth="1"/>
    <col min="7927" max="7927" width="16.42578125" customWidth="1"/>
    <col min="7928" max="7928" width="16.7109375" customWidth="1"/>
    <col min="7929" max="7929" width="17.5703125" customWidth="1"/>
    <col min="7930" max="7930" width="14.42578125" customWidth="1"/>
    <col min="7931" max="7931" width="16" customWidth="1"/>
    <col min="7932" max="7932" width="15" customWidth="1"/>
    <col min="7933" max="7933" width="13.28515625" customWidth="1"/>
    <col min="7934" max="7934" width="20" customWidth="1"/>
    <col min="7935" max="7935" width="15.7109375" customWidth="1"/>
    <col min="7936" max="7936" width="13.7109375" customWidth="1"/>
    <col min="7937" max="7937" width="16.42578125" customWidth="1"/>
    <col min="7938" max="7938" width="11" customWidth="1"/>
    <col min="7939" max="7939" width="15.85546875" customWidth="1"/>
    <col min="7940" max="7940" width="22.5703125" customWidth="1"/>
    <col min="7941" max="7941" width="16.140625" customWidth="1"/>
    <col min="7942" max="7942" width="16" customWidth="1"/>
    <col min="8179" max="8179" width="40.85546875" customWidth="1"/>
    <col min="8180" max="8180" width="8" bestFit="1" customWidth="1"/>
    <col min="8181" max="8181" width="7.7109375" bestFit="1" customWidth="1"/>
    <col min="8182" max="8182" width="15.85546875" customWidth="1"/>
    <col min="8183" max="8183" width="16.42578125" customWidth="1"/>
    <col min="8184" max="8184" width="16.7109375" customWidth="1"/>
    <col min="8185" max="8185" width="17.5703125" customWidth="1"/>
    <col min="8186" max="8186" width="14.42578125" customWidth="1"/>
    <col min="8187" max="8187" width="16" customWidth="1"/>
    <col min="8188" max="8188" width="15" customWidth="1"/>
    <col min="8189" max="8189" width="13.28515625" customWidth="1"/>
    <col min="8190" max="8190" width="20" customWidth="1"/>
    <col min="8191" max="8191" width="15.7109375" customWidth="1"/>
    <col min="8192" max="8192" width="13.7109375" customWidth="1"/>
    <col min="8193" max="8193" width="16.42578125" customWidth="1"/>
    <col min="8194" max="8194" width="11" customWidth="1"/>
    <col min="8195" max="8195" width="15.85546875" customWidth="1"/>
    <col min="8196" max="8196" width="22.5703125" customWidth="1"/>
    <col min="8197" max="8197" width="16.140625" customWidth="1"/>
    <col min="8198" max="8198" width="16" customWidth="1"/>
    <col min="8435" max="8435" width="40.85546875" customWidth="1"/>
    <col min="8436" max="8436" width="8" bestFit="1" customWidth="1"/>
    <col min="8437" max="8437" width="7.7109375" bestFit="1" customWidth="1"/>
    <col min="8438" max="8438" width="15.85546875" customWidth="1"/>
    <col min="8439" max="8439" width="16.42578125" customWidth="1"/>
    <col min="8440" max="8440" width="16.7109375" customWidth="1"/>
    <col min="8441" max="8441" width="17.5703125" customWidth="1"/>
    <col min="8442" max="8442" width="14.42578125" customWidth="1"/>
    <col min="8443" max="8443" width="16" customWidth="1"/>
    <col min="8444" max="8444" width="15" customWidth="1"/>
    <col min="8445" max="8445" width="13.28515625" customWidth="1"/>
    <col min="8446" max="8446" width="20" customWidth="1"/>
    <col min="8447" max="8447" width="15.7109375" customWidth="1"/>
    <col min="8448" max="8448" width="13.7109375" customWidth="1"/>
    <col min="8449" max="8449" width="16.42578125" customWidth="1"/>
    <col min="8450" max="8450" width="11" customWidth="1"/>
    <col min="8451" max="8451" width="15.85546875" customWidth="1"/>
    <col min="8452" max="8452" width="22.5703125" customWidth="1"/>
    <col min="8453" max="8453" width="16.140625" customWidth="1"/>
    <col min="8454" max="8454" width="16" customWidth="1"/>
    <col min="8691" max="8691" width="40.85546875" customWidth="1"/>
    <col min="8692" max="8692" width="8" bestFit="1" customWidth="1"/>
    <col min="8693" max="8693" width="7.7109375" bestFit="1" customWidth="1"/>
    <col min="8694" max="8694" width="15.85546875" customWidth="1"/>
    <col min="8695" max="8695" width="16.42578125" customWidth="1"/>
    <col min="8696" max="8696" width="16.7109375" customWidth="1"/>
    <col min="8697" max="8697" width="17.5703125" customWidth="1"/>
    <col min="8698" max="8698" width="14.42578125" customWidth="1"/>
    <col min="8699" max="8699" width="16" customWidth="1"/>
    <col min="8700" max="8700" width="15" customWidth="1"/>
    <col min="8701" max="8701" width="13.28515625" customWidth="1"/>
    <col min="8702" max="8702" width="20" customWidth="1"/>
    <col min="8703" max="8703" width="15.7109375" customWidth="1"/>
    <col min="8704" max="8704" width="13.7109375" customWidth="1"/>
    <col min="8705" max="8705" width="16.42578125" customWidth="1"/>
    <col min="8706" max="8706" width="11" customWidth="1"/>
    <col min="8707" max="8707" width="15.85546875" customWidth="1"/>
    <col min="8708" max="8708" width="22.5703125" customWidth="1"/>
    <col min="8709" max="8709" width="16.140625" customWidth="1"/>
    <col min="8710" max="8710" width="16" customWidth="1"/>
    <col min="8947" max="8947" width="40.85546875" customWidth="1"/>
    <col min="8948" max="8948" width="8" bestFit="1" customWidth="1"/>
    <col min="8949" max="8949" width="7.7109375" bestFit="1" customWidth="1"/>
    <col min="8950" max="8950" width="15.85546875" customWidth="1"/>
    <col min="8951" max="8951" width="16.42578125" customWidth="1"/>
    <col min="8952" max="8952" width="16.7109375" customWidth="1"/>
    <col min="8953" max="8953" width="17.5703125" customWidth="1"/>
    <col min="8954" max="8954" width="14.42578125" customWidth="1"/>
    <col min="8955" max="8955" width="16" customWidth="1"/>
    <col min="8956" max="8956" width="15" customWidth="1"/>
    <col min="8957" max="8957" width="13.28515625" customWidth="1"/>
    <col min="8958" max="8958" width="20" customWidth="1"/>
    <col min="8959" max="8959" width="15.7109375" customWidth="1"/>
    <col min="8960" max="8960" width="13.7109375" customWidth="1"/>
    <col min="8961" max="8961" width="16.42578125" customWidth="1"/>
    <col min="8962" max="8962" width="11" customWidth="1"/>
    <col min="8963" max="8963" width="15.85546875" customWidth="1"/>
    <col min="8964" max="8964" width="22.5703125" customWidth="1"/>
    <col min="8965" max="8965" width="16.140625" customWidth="1"/>
    <col min="8966" max="8966" width="16" customWidth="1"/>
    <col min="9203" max="9203" width="40.85546875" customWidth="1"/>
    <col min="9204" max="9204" width="8" bestFit="1" customWidth="1"/>
    <col min="9205" max="9205" width="7.7109375" bestFit="1" customWidth="1"/>
    <col min="9206" max="9206" width="15.85546875" customWidth="1"/>
    <col min="9207" max="9207" width="16.42578125" customWidth="1"/>
    <col min="9208" max="9208" width="16.7109375" customWidth="1"/>
    <col min="9209" max="9209" width="17.5703125" customWidth="1"/>
    <col min="9210" max="9210" width="14.42578125" customWidth="1"/>
    <col min="9211" max="9211" width="16" customWidth="1"/>
    <col min="9212" max="9212" width="15" customWidth="1"/>
    <col min="9213" max="9213" width="13.28515625" customWidth="1"/>
    <col min="9214" max="9214" width="20" customWidth="1"/>
    <col min="9215" max="9215" width="15.7109375" customWidth="1"/>
    <col min="9216" max="9216" width="13.7109375" customWidth="1"/>
    <col min="9217" max="9217" width="16.42578125" customWidth="1"/>
    <col min="9218" max="9218" width="11" customWidth="1"/>
    <col min="9219" max="9219" width="15.85546875" customWidth="1"/>
    <col min="9220" max="9220" width="22.5703125" customWidth="1"/>
    <col min="9221" max="9221" width="16.140625" customWidth="1"/>
    <col min="9222" max="9222" width="16" customWidth="1"/>
    <col min="9459" max="9459" width="40.85546875" customWidth="1"/>
    <col min="9460" max="9460" width="8" bestFit="1" customWidth="1"/>
    <col min="9461" max="9461" width="7.7109375" bestFit="1" customWidth="1"/>
    <col min="9462" max="9462" width="15.85546875" customWidth="1"/>
    <col min="9463" max="9463" width="16.42578125" customWidth="1"/>
    <col min="9464" max="9464" width="16.7109375" customWidth="1"/>
    <col min="9465" max="9465" width="17.5703125" customWidth="1"/>
    <col min="9466" max="9466" width="14.42578125" customWidth="1"/>
    <col min="9467" max="9467" width="16" customWidth="1"/>
    <col min="9468" max="9468" width="15" customWidth="1"/>
    <col min="9469" max="9469" width="13.28515625" customWidth="1"/>
    <col min="9470" max="9470" width="20" customWidth="1"/>
    <col min="9471" max="9471" width="15.7109375" customWidth="1"/>
    <col min="9472" max="9472" width="13.7109375" customWidth="1"/>
    <col min="9473" max="9473" width="16.42578125" customWidth="1"/>
    <col min="9474" max="9474" width="11" customWidth="1"/>
    <col min="9475" max="9475" width="15.85546875" customWidth="1"/>
    <col min="9476" max="9476" width="22.5703125" customWidth="1"/>
    <col min="9477" max="9477" width="16.140625" customWidth="1"/>
    <col min="9478" max="9478" width="16" customWidth="1"/>
    <col min="9715" max="9715" width="40.85546875" customWidth="1"/>
    <col min="9716" max="9716" width="8" bestFit="1" customWidth="1"/>
    <col min="9717" max="9717" width="7.7109375" bestFit="1" customWidth="1"/>
    <col min="9718" max="9718" width="15.85546875" customWidth="1"/>
    <col min="9719" max="9719" width="16.42578125" customWidth="1"/>
    <col min="9720" max="9720" width="16.7109375" customWidth="1"/>
    <col min="9721" max="9721" width="17.5703125" customWidth="1"/>
    <col min="9722" max="9722" width="14.42578125" customWidth="1"/>
    <col min="9723" max="9723" width="16" customWidth="1"/>
    <col min="9724" max="9724" width="15" customWidth="1"/>
    <col min="9725" max="9725" width="13.28515625" customWidth="1"/>
    <col min="9726" max="9726" width="20" customWidth="1"/>
    <col min="9727" max="9727" width="15.7109375" customWidth="1"/>
    <col min="9728" max="9728" width="13.7109375" customWidth="1"/>
    <col min="9729" max="9729" width="16.42578125" customWidth="1"/>
    <col min="9730" max="9730" width="11" customWidth="1"/>
    <col min="9731" max="9731" width="15.85546875" customWidth="1"/>
    <col min="9732" max="9732" width="22.5703125" customWidth="1"/>
    <col min="9733" max="9733" width="16.140625" customWidth="1"/>
    <col min="9734" max="9734" width="16" customWidth="1"/>
    <col min="9971" max="9971" width="40.85546875" customWidth="1"/>
    <col min="9972" max="9972" width="8" bestFit="1" customWidth="1"/>
    <col min="9973" max="9973" width="7.7109375" bestFit="1" customWidth="1"/>
    <col min="9974" max="9974" width="15.85546875" customWidth="1"/>
    <col min="9975" max="9975" width="16.42578125" customWidth="1"/>
    <col min="9976" max="9976" width="16.7109375" customWidth="1"/>
    <col min="9977" max="9977" width="17.5703125" customWidth="1"/>
    <col min="9978" max="9978" width="14.42578125" customWidth="1"/>
    <col min="9979" max="9979" width="16" customWidth="1"/>
    <col min="9980" max="9980" width="15" customWidth="1"/>
    <col min="9981" max="9981" width="13.28515625" customWidth="1"/>
    <col min="9982" max="9982" width="20" customWidth="1"/>
    <col min="9983" max="9983" width="15.7109375" customWidth="1"/>
    <col min="9984" max="9984" width="13.7109375" customWidth="1"/>
    <col min="9985" max="9985" width="16.42578125" customWidth="1"/>
    <col min="9986" max="9986" width="11" customWidth="1"/>
    <col min="9987" max="9987" width="15.85546875" customWidth="1"/>
    <col min="9988" max="9988" width="22.5703125" customWidth="1"/>
    <col min="9989" max="9989" width="16.140625" customWidth="1"/>
    <col min="9990" max="9990" width="16" customWidth="1"/>
    <col min="10227" max="10227" width="40.85546875" customWidth="1"/>
    <col min="10228" max="10228" width="8" bestFit="1" customWidth="1"/>
    <col min="10229" max="10229" width="7.7109375" bestFit="1" customWidth="1"/>
    <col min="10230" max="10230" width="15.85546875" customWidth="1"/>
    <col min="10231" max="10231" width="16.42578125" customWidth="1"/>
    <col min="10232" max="10232" width="16.7109375" customWidth="1"/>
    <col min="10233" max="10233" width="17.5703125" customWidth="1"/>
    <col min="10234" max="10234" width="14.42578125" customWidth="1"/>
    <col min="10235" max="10235" width="16" customWidth="1"/>
    <col min="10236" max="10236" width="15" customWidth="1"/>
    <col min="10237" max="10237" width="13.28515625" customWidth="1"/>
    <col min="10238" max="10238" width="20" customWidth="1"/>
    <col min="10239" max="10239" width="15.7109375" customWidth="1"/>
    <col min="10240" max="10240" width="13.7109375" customWidth="1"/>
    <col min="10241" max="10241" width="16.42578125" customWidth="1"/>
    <col min="10242" max="10242" width="11" customWidth="1"/>
    <col min="10243" max="10243" width="15.85546875" customWidth="1"/>
    <col min="10244" max="10244" width="22.5703125" customWidth="1"/>
    <col min="10245" max="10245" width="16.140625" customWidth="1"/>
    <col min="10246" max="10246" width="16" customWidth="1"/>
    <col min="10483" max="10483" width="40.85546875" customWidth="1"/>
    <col min="10484" max="10484" width="8" bestFit="1" customWidth="1"/>
    <col min="10485" max="10485" width="7.7109375" bestFit="1" customWidth="1"/>
    <col min="10486" max="10486" width="15.85546875" customWidth="1"/>
    <col min="10487" max="10487" width="16.42578125" customWidth="1"/>
    <col min="10488" max="10488" width="16.7109375" customWidth="1"/>
    <col min="10489" max="10489" width="17.5703125" customWidth="1"/>
    <col min="10490" max="10490" width="14.42578125" customWidth="1"/>
    <col min="10491" max="10491" width="16" customWidth="1"/>
    <col min="10492" max="10492" width="15" customWidth="1"/>
    <col min="10493" max="10493" width="13.28515625" customWidth="1"/>
    <col min="10494" max="10494" width="20" customWidth="1"/>
    <col min="10495" max="10495" width="15.7109375" customWidth="1"/>
    <col min="10496" max="10496" width="13.7109375" customWidth="1"/>
    <col min="10497" max="10497" width="16.42578125" customWidth="1"/>
    <col min="10498" max="10498" width="11" customWidth="1"/>
    <col min="10499" max="10499" width="15.85546875" customWidth="1"/>
    <col min="10500" max="10500" width="22.5703125" customWidth="1"/>
    <col min="10501" max="10501" width="16.140625" customWidth="1"/>
    <col min="10502" max="10502" width="16" customWidth="1"/>
    <col min="10739" max="10739" width="40.85546875" customWidth="1"/>
    <col min="10740" max="10740" width="8" bestFit="1" customWidth="1"/>
    <col min="10741" max="10741" width="7.7109375" bestFit="1" customWidth="1"/>
    <col min="10742" max="10742" width="15.85546875" customWidth="1"/>
    <col min="10743" max="10743" width="16.42578125" customWidth="1"/>
    <col min="10744" max="10744" width="16.7109375" customWidth="1"/>
    <col min="10745" max="10745" width="17.5703125" customWidth="1"/>
    <col min="10746" max="10746" width="14.42578125" customWidth="1"/>
    <col min="10747" max="10747" width="16" customWidth="1"/>
    <col min="10748" max="10748" width="15" customWidth="1"/>
    <col min="10749" max="10749" width="13.28515625" customWidth="1"/>
    <col min="10750" max="10750" width="20" customWidth="1"/>
    <col min="10751" max="10751" width="15.7109375" customWidth="1"/>
    <col min="10752" max="10752" width="13.7109375" customWidth="1"/>
    <col min="10753" max="10753" width="16.42578125" customWidth="1"/>
    <col min="10754" max="10754" width="11" customWidth="1"/>
    <col min="10755" max="10755" width="15.85546875" customWidth="1"/>
    <col min="10756" max="10756" width="22.5703125" customWidth="1"/>
    <col min="10757" max="10757" width="16.140625" customWidth="1"/>
    <col min="10758" max="10758" width="16" customWidth="1"/>
    <col min="10995" max="10995" width="40.85546875" customWidth="1"/>
    <col min="10996" max="10996" width="8" bestFit="1" customWidth="1"/>
    <col min="10997" max="10997" width="7.7109375" bestFit="1" customWidth="1"/>
    <col min="10998" max="10998" width="15.85546875" customWidth="1"/>
    <col min="10999" max="10999" width="16.42578125" customWidth="1"/>
    <col min="11000" max="11000" width="16.7109375" customWidth="1"/>
    <col min="11001" max="11001" width="17.5703125" customWidth="1"/>
    <col min="11002" max="11002" width="14.42578125" customWidth="1"/>
    <col min="11003" max="11003" width="16" customWidth="1"/>
    <col min="11004" max="11004" width="15" customWidth="1"/>
    <col min="11005" max="11005" width="13.28515625" customWidth="1"/>
    <col min="11006" max="11006" width="20" customWidth="1"/>
    <col min="11007" max="11007" width="15.7109375" customWidth="1"/>
    <col min="11008" max="11008" width="13.7109375" customWidth="1"/>
    <col min="11009" max="11009" width="16.42578125" customWidth="1"/>
    <col min="11010" max="11010" width="11" customWidth="1"/>
    <col min="11011" max="11011" width="15.85546875" customWidth="1"/>
    <col min="11012" max="11012" width="22.5703125" customWidth="1"/>
    <col min="11013" max="11013" width="16.140625" customWidth="1"/>
    <col min="11014" max="11014" width="16" customWidth="1"/>
    <col min="11251" max="11251" width="40.85546875" customWidth="1"/>
    <col min="11252" max="11252" width="8" bestFit="1" customWidth="1"/>
    <col min="11253" max="11253" width="7.7109375" bestFit="1" customWidth="1"/>
    <col min="11254" max="11254" width="15.85546875" customWidth="1"/>
    <col min="11255" max="11255" width="16.42578125" customWidth="1"/>
    <col min="11256" max="11256" width="16.7109375" customWidth="1"/>
    <col min="11257" max="11257" width="17.5703125" customWidth="1"/>
    <col min="11258" max="11258" width="14.42578125" customWidth="1"/>
    <col min="11259" max="11259" width="16" customWidth="1"/>
    <col min="11260" max="11260" width="15" customWidth="1"/>
    <col min="11261" max="11261" width="13.28515625" customWidth="1"/>
    <col min="11262" max="11262" width="20" customWidth="1"/>
    <col min="11263" max="11263" width="15.7109375" customWidth="1"/>
    <col min="11264" max="11264" width="13.7109375" customWidth="1"/>
    <col min="11265" max="11265" width="16.42578125" customWidth="1"/>
    <col min="11266" max="11266" width="11" customWidth="1"/>
    <col min="11267" max="11267" width="15.85546875" customWidth="1"/>
    <col min="11268" max="11268" width="22.5703125" customWidth="1"/>
    <col min="11269" max="11269" width="16.140625" customWidth="1"/>
    <col min="11270" max="11270" width="16" customWidth="1"/>
    <col min="11507" max="11507" width="40.85546875" customWidth="1"/>
    <col min="11508" max="11508" width="8" bestFit="1" customWidth="1"/>
    <col min="11509" max="11509" width="7.7109375" bestFit="1" customWidth="1"/>
    <col min="11510" max="11510" width="15.85546875" customWidth="1"/>
    <col min="11511" max="11511" width="16.42578125" customWidth="1"/>
    <col min="11512" max="11512" width="16.7109375" customWidth="1"/>
    <col min="11513" max="11513" width="17.5703125" customWidth="1"/>
    <col min="11514" max="11514" width="14.42578125" customWidth="1"/>
    <col min="11515" max="11515" width="16" customWidth="1"/>
    <col min="11516" max="11516" width="15" customWidth="1"/>
    <col min="11517" max="11517" width="13.28515625" customWidth="1"/>
    <col min="11518" max="11518" width="20" customWidth="1"/>
    <col min="11519" max="11519" width="15.7109375" customWidth="1"/>
    <col min="11520" max="11520" width="13.7109375" customWidth="1"/>
    <col min="11521" max="11521" width="16.42578125" customWidth="1"/>
    <col min="11522" max="11522" width="11" customWidth="1"/>
    <col min="11523" max="11523" width="15.85546875" customWidth="1"/>
    <col min="11524" max="11524" width="22.5703125" customWidth="1"/>
    <col min="11525" max="11525" width="16.140625" customWidth="1"/>
    <col min="11526" max="11526" width="16" customWidth="1"/>
    <col min="11763" max="11763" width="40.85546875" customWidth="1"/>
    <col min="11764" max="11764" width="8" bestFit="1" customWidth="1"/>
    <col min="11765" max="11765" width="7.7109375" bestFit="1" customWidth="1"/>
    <col min="11766" max="11766" width="15.85546875" customWidth="1"/>
    <col min="11767" max="11767" width="16.42578125" customWidth="1"/>
    <col min="11768" max="11768" width="16.7109375" customWidth="1"/>
    <col min="11769" max="11769" width="17.5703125" customWidth="1"/>
    <col min="11770" max="11770" width="14.42578125" customWidth="1"/>
    <col min="11771" max="11771" width="16" customWidth="1"/>
    <col min="11772" max="11772" width="15" customWidth="1"/>
    <col min="11773" max="11773" width="13.28515625" customWidth="1"/>
    <col min="11774" max="11774" width="20" customWidth="1"/>
    <col min="11775" max="11775" width="15.7109375" customWidth="1"/>
    <col min="11776" max="11776" width="13.7109375" customWidth="1"/>
    <col min="11777" max="11777" width="16.42578125" customWidth="1"/>
    <col min="11778" max="11778" width="11" customWidth="1"/>
    <col min="11779" max="11779" width="15.85546875" customWidth="1"/>
    <col min="11780" max="11780" width="22.5703125" customWidth="1"/>
    <col min="11781" max="11781" width="16.140625" customWidth="1"/>
    <col min="11782" max="11782" width="16" customWidth="1"/>
    <col min="12019" max="12019" width="40.85546875" customWidth="1"/>
    <col min="12020" max="12020" width="8" bestFit="1" customWidth="1"/>
    <col min="12021" max="12021" width="7.7109375" bestFit="1" customWidth="1"/>
    <col min="12022" max="12022" width="15.85546875" customWidth="1"/>
    <col min="12023" max="12023" width="16.42578125" customWidth="1"/>
    <col min="12024" max="12024" width="16.7109375" customWidth="1"/>
    <col min="12025" max="12025" width="17.5703125" customWidth="1"/>
    <col min="12026" max="12026" width="14.42578125" customWidth="1"/>
    <col min="12027" max="12027" width="16" customWidth="1"/>
    <col min="12028" max="12028" width="15" customWidth="1"/>
    <col min="12029" max="12029" width="13.28515625" customWidth="1"/>
    <col min="12030" max="12030" width="20" customWidth="1"/>
    <col min="12031" max="12031" width="15.7109375" customWidth="1"/>
    <col min="12032" max="12032" width="13.7109375" customWidth="1"/>
    <col min="12033" max="12033" width="16.42578125" customWidth="1"/>
    <col min="12034" max="12034" width="11" customWidth="1"/>
    <col min="12035" max="12035" width="15.85546875" customWidth="1"/>
    <col min="12036" max="12036" width="22.5703125" customWidth="1"/>
    <col min="12037" max="12037" width="16.140625" customWidth="1"/>
    <col min="12038" max="12038" width="16" customWidth="1"/>
    <col min="12275" max="12275" width="40.85546875" customWidth="1"/>
    <col min="12276" max="12276" width="8" bestFit="1" customWidth="1"/>
    <col min="12277" max="12277" width="7.7109375" bestFit="1" customWidth="1"/>
    <col min="12278" max="12278" width="15.85546875" customWidth="1"/>
    <col min="12279" max="12279" width="16.42578125" customWidth="1"/>
    <col min="12280" max="12280" width="16.7109375" customWidth="1"/>
    <col min="12281" max="12281" width="17.5703125" customWidth="1"/>
    <col min="12282" max="12282" width="14.42578125" customWidth="1"/>
    <col min="12283" max="12283" width="16" customWidth="1"/>
    <col min="12284" max="12284" width="15" customWidth="1"/>
    <col min="12285" max="12285" width="13.28515625" customWidth="1"/>
    <col min="12286" max="12286" width="20" customWidth="1"/>
    <col min="12287" max="12287" width="15.7109375" customWidth="1"/>
    <col min="12288" max="12288" width="13.7109375" customWidth="1"/>
    <col min="12289" max="12289" width="16.42578125" customWidth="1"/>
    <col min="12290" max="12290" width="11" customWidth="1"/>
    <col min="12291" max="12291" width="15.85546875" customWidth="1"/>
    <col min="12292" max="12292" width="22.5703125" customWidth="1"/>
    <col min="12293" max="12293" width="16.140625" customWidth="1"/>
    <col min="12294" max="12294" width="16" customWidth="1"/>
    <col min="12531" max="12531" width="40.85546875" customWidth="1"/>
    <col min="12532" max="12532" width="8" bestFit="1" customWidth="1"/>
    <col min="12533" max="12533" width="7.7109375" bestFit="1" customWidth="1"/>
    <col min="12534" max="12534" width="15.85546875" customWidth="1"/>
    <col min="12535" max="12535" width="16.42578125" customWidth="1"/>
    <col min="12536" max="12536" width="16.7109375" customWidth="1"/>
    <col min="12537" max="12537" width="17.5703125" customWidth="1"/>
    <col min="12538" max="12538" width="14.42578125" customWidth="1"/>
    <col min="12539" max="12539" width="16" customWidth="1"/>
    <col min="12540" max="12540" width="15" customWidth="1"/>
    <col min="12541" max="12541" width="13.28515625" customWidth="1"/>
    <col min="12542" max="12542" width="20" customWidth="1"/>
    <col min="12543" max="12543" width="15.7109375" customWidth="1"/>
    <col min="12544" max="12544" width="13.7109375" customWidth="1"/>
    <col min="12545" max="12545" width="16.42578125" customWidth="1"/>
    <col min="12546" max="12546" width="11" customWidth="1"/>
    <col min="12547" max="12547" width="15.85546875" customWidth="1"/>
    <col min="12548" max="12548" width="22.5703125" customWidth="1"/>
    <col min="12549" max="12549" width="16.140625" customWidth="1"/>
    <col min="12550" max="12550" width="16" customWidth="1"/>
    <col min="12787" max="12787" width="40.85546875" customWidth="1"/>
    <col min="12788" max="12788" width="8" bestFit="1" customWidth="1"/>
    <col min="12789" max="12789" width="7.7109375" bestFit="1" customWidth="1"/>
    <col min="12790" max="12790" width="15.85546875" customWidth="1"/>
    <col min="12791" max="12791" width="16.42578125" customWidth="1"/>
    <col min="12792" max="12792" width="16.7109375" customWidth="1"/>
    <col min="12793" max="12793" width="17.5703125" customWidth="1"/>
    <col min="12794" max="12794" width="14.42578125" customWidth="1"/>
    <col min="12795" max="12795" width="16" customWidth="1"/>
    <col min="12796" max="12796" width="15" customWidth="1"/>
    <col min="12797" max="12797" width="13.28515625" customWidth="1"/>
    <col min="12798" max="12798" width="20" customWidth="1"/>
    <col min="12799" max="12799" width="15.7109375" customWidth="1"/>
    <col min="12800" max="12800" width="13.7109375" customWidth="1"/>
    <col min="12801" max="12801" width="16.42578125" customWidth="1"/>
    <col min="12802" max="12802" width="11" customWidth="1"/>
    <col min="12803" max="12803" width="15.85546875" customWidth="1"/>
    <col min="12804" max="12804" width="22.5703125" customWidth="1"/>
    <col min="12805" max="12805" width="16.140625" customWidth="1"/>
    <col min="12806" max="12806" width="16" customWidth="1"/>
    <col min="13043" max="13043" width="40.85546875" customWidth="1"/>
    <col min="13044" max="13044" width="8" bestFit="1" customWidth="1"/>
    <col min="13045" max="13045" width="7.7109375" bestFit="1" customWidth="1"/>
    <col min="13046" max="13046" width="15.85546875" customWidth="1"/>
    <col min="13047" max="13047" width="16.42578125" customWidth="1"/>
    <col min="13048" max="13048" width="16.7109375" customWidth="1"/>
    <col min="13049" max="13049" width="17.5703125" customWidth="1"/>
    <col min="13050" max="13050" width="14.42578125" customWidth="1"/>
    <col min="13051" max="13051" width="16" customWidth="1"/>
    <col min="13052" max="13052" width="15" customWidth="1"/>
    <col min="13053" max="13053" width="13.28515625" customWidth="1"/>
    <col min="13054" max="13054" width="20" customWidth="1"/>
    <col min="13055" max="13055" width="15.7109375" customWidth="1"/>
    <col min="13056" max="13056" width="13.7109375" customWidth="1"/>
    <col min="13057" max="13057" width="16.42578125" customWidth="1"/>
    <col min="13058" max="13058" width="11" customWidth="1"/>
    <col min="13059" max="13059" width="15.85546875" customWidth="1"/>
    <col min="13060" max="13060" width="22.5703125" customWidth="1"/>
    <col min="13061" max="13061" width="16.140625" customWidth="1"/>
    <col min="13062" max="13062" width="16" customWidth="1"/>
    <col min="13299" max="13299" width="40.85546875" customWidth="1"/>
    <col min="13300" max="13300" width="8" bestFit="1" customWidth="1"/>
    <col min="13301" max="13301" width="7.7109375" bestFit="1" customWidth="1"/>
    <col min="13302" max="13302" width="15.85546875" customWidth="1"/>
    <col min="13303" max="13303" width="16.42578125" customWidth="1"/>
    <col min="13304" max="13304" width="16.7109375" customWidth="1"/>
    <col min="13305" max="13305" width="17.5703125" customWidth="1"/>
    <col min="13306" max="13306" width="14.42578125" customWidth="1"/>
    <col min="13307" max="13307" width="16" customWidth="1"/>
    <col min="13308" max="13308" width="15" customWidth="1"/>
    <col min="13309" max="13309" width="13.28515625" customWidth="1"/>
    <col min="13310" max="13310" width="20" customWidth="1"/>
    <col min="13311" max="13311" width="15.7109375" customWidth="1"/>
    <col min="13312" max="13312" width="13.7109375" customWidth="1"/>
    <col min="13313" max="13313" width="16.42578125" customWidth="1"/>
    <col min="13314" max="13314" width="11" customWidth="1"/>
    <col min="13315" max="13315" width="15.85546875" customWidth="1"/>
    <col min="13316" max="13316" width="22.5703125" customWidth="1"/>
    <col min="13317" max="13317" width="16.140625" customWidth="1"/>
    <col min="13318" max="13318" width="16" customWidth="1"/>
    <col min="13555" max="13555" width="40.85546875" customWidth="1"/>
    <col min="13556" max="13556" width="8" bestFit="1" customWidth="1"/>
    <col min="13557" max="13557" width="7.7109375" bestFit="1" customWidth="1"/>
    <col min="13558" max="13558" width="15.85546875" customWidth="1"/>
    <col min="13559" max="13559" width="16.42578125" customWidth="1"/>
    <col min="13560" max="13560" width="16.7109375" customWidth="1"/>
    <col min="13561" max="13561" width="17.5703125" customWidth="1"/>
    <col min="13562" max="13562" width="14.42578125" customWidth="1"/>
    <col min="13563" max="13563" width="16" customWidth="1"/>
    <col min="13564" max="13564" width="15" customWidth="1"/>
    <col min="13565" max="13565" width="13.28515625" customWidth="1"/>
    <col min="13566" max="13566" width="20" customWidth="1"/>
    <col min="13567" max="13567" width="15.7109375" customWidth="1"/>
    <col min="13568" max="13568" width="13.7109375" customWidth="1"/>
    <col min="13569" max="13569" width="16.42578125" customWidth="1"/>
    <col min="13570" max="13570" width="11" customWidth="1"/>
    <col min="13571" max="13571" width="15.85546875" customWidth="1"/>
    <col min="13572" max="13572" width="22.5703125" customWidth="1"/>
    <col min="13573" max="13573" width="16.140625" customWidth="1"/>
    <col min="13574" max="13574" width="16" customWidth="1"/>
    <col min="13811" max="13811" width="40.85546875" customWidth="1"/>
    <col min="13812" max="13812" width="8" bestFit="1" customWidth="1"/>
    <col min="13813" max="13813" width="7.7109375" bestFit="1" customWidth="1"/>
    <col min="13814" max="13814" width="15.85546875" customWidth="1"/>
    <col min="13815" max="13815" width="16.42578125" customWidth="1"/>
    <col min="13816" max="13816" width="16.7109375" customWidth="1"/>
    <col min="13817" max="13817" width="17.5703125" customWidth="1"/>
    <col min="13818" max="13818" width="14.42578125" customWidth="1"/>
    <col min="13819" max="13819" width="16" customWidth="1"/>
    <col min="13820" max="13820" width="15" customWidth="1"/>
    <col min="13821" max="13821" width="13.28515625" customWidth="1"/>
    <col min="13822" max="13822" width="20" customWidth="1"/>
    <col min="13823" max="13823" width="15.7109375" customWidth="1"/>
    <col min="13824" max="13824" width="13.7109375" customWidth="1"/>
    <col min="13825" max="13825" width="16.42578125" customWidth="1"/>
    <col min="13826" max="13826" width="11" customWidth="1"/>
    <col min="13827" max="13827" width="15.85546875" customWidth="1"/>
    <col min="13828" max="13828" width="22.5703125" customWidth="1"/>
    <col min="13829" max="13829" width="16.140625" customWidth="1"/>
    <col min="13830" max="13830" width="16" customWidth="1"/>
    <col min="14067" max="14067" width="40.85546875" customWidth="1"/>
    <col min="14068" max="14068" width="8" bestFit="1" customWidth="1"/>
    <col min="14069" max="14069" width="7.7109375" bestFit="1" customWidth="1"/>
    <col min="14070" max="14070" width="15.85546875" customWidth="1"/>
    <col min="14071" max="14071" width="16.42578125" customWidth="1"/>
    <col min="14072" max="14072" width="16.7109375" customWidth="1"/>
    <col min="14073" max="14073" width="17.5703125" customWidth="1"/>
    <col min="14074" max="14074" width="14.42578125" customWidth="1"/>
    <col min="14075" max="14075" width="16" customWidth="1"/>
    <col min="14076" max="14076" width="15" customWidth="1"/>
    <col min="14077" max="14077" width="13.28515625" customWidth="1"/>
    <col min="14078" max="14078" width="20" customWidth="1"/>
    <col min="14079" max="14079" width="15.7109375" customWidth="1"/>
    <col min="14080" max="14080" width="13.7109375" customWidth="1"/>
    <col min="14081" max="14081" width="16.42578125" customWidth="1"/>
    <col min="14082" max="14082" width="11" customWidth="1"/>
    <col min="14083" max="14083" width="15.85546875" customWidth="1"/>
    <col min="14084" max="14084" width="22.5703125" customWidth="1"/>
    <col min="14085" max="14085" width="16.140625" customWidth="1"/>
    <col min="14086" max="14086" width="16" customWidth="1"/>
    <col min="14323" max="14323" width="40.85546875" customWidth="1"/>
    <col min="14324" max="14324" width="8" bestFit="1" customWidth="1"/>
    <col min="14325" max="14325" width="7.7109375" bestFit="1" customWidth="1"/>
    <col min="14326" max="14326" width="15.85546875" customWidth="1"/>
    <col min="14327" max="14327" width="16.42578125" customWidth="1"/>
    <col min="14328" max="14328" width="16.7109375" customWidth="1"/>
    <col min="14329" max="14329" width="17.5703125" customWidth="1"/>
    <col min="14330" max="14330" width="14.42578125" customWidth="1"/>
    <col min="14331" max="14331" width="16" customWidth="1"/>
    <col min="14332" max="14332" width="15" customWidth="1"/>
    <col min="14333" max="14333" width="13.28515625" customWidth="1"/>
    <col min="14334" max="14334" width="20" customWidth="1"/>
    <col min="14335" max="14335" width="15.7109375" customWidth="1"/>
    <col min="14336" max="14336" width="13.7109375" customWidth="1"/>
    <col min="14337" max="14337" width="16.42578125" customWidth="1"/>
    <col min="14338" max="14338" width="11" customWidth="1"/>
    <col min="14339" max="14339" width="15.85546875" customWidth="1"/>
    <col min="14340" max="14340" width="22.5703125" customWidth="1"/>
    <col min="14341" max="14341" width="16.140625" customWidth="1"/>
    <col min="14342" max="14342" width="16" customWidth="1"/>
    <col min="14579" max="14579" width="40.85546875" customWidth="1"/>
    <col min="14580" max="14580" width="8" bestFit="1" customWidth="1"/>
    <col min="14581" max="14581" width="7.7109375" bestFit="1" customWidth="1"/>
    <col min="14582" max="14582" width="15.85546875" customWidth="1"/>
    <col min="14583" max="14583" width="16.42578125" customWidth="1"/>
    <col min="14584" max="14584" width="16.7109375" customWidth="1"/>
    <col min="14585" max="14585" width="17.5703125" customWidth="1"/>
    <col min="14586" max="14586" width="14.42578125" customWidth="1"/>
    <col min="14587" max="14587" width="16" customWidth="1"/>
    <col min="14588" max="14588" width="15" customWidth="1"/>
    <col min="14589" max="14589" width="13.28515625" customWidth="1"/>
    <col min="14590" max="14590" width="20" customWidth="1"/>
    <col min="14591" max="14591" width="15.7109375" customWidth="1"/>
    <col min="14592" max="14592" width="13.7109375" customWidth="1"/>
    <col min="14593" max="14593" width="16.42578125" customWidth="1"/>
    <col min="14594" max="14594" width="11" customWidth="1"/>
    <col min="14595" max="14595" width="15.85546875" customWidth="1"/>
    <col min="14596" max="14596" width="22.5703125" customWidth="1"/>
    <col min="14597" max="14597" width="16.140625" customWidth="1"/>
    <col min="14598" max="14598" width="16" customWidth="1"/>
    <col min="14835" max="14835" width="40.85546875" customWidth="1"/>
    <col min="14836" max="14836" width="8" bestFit="1" customWidth="1"/>
    <col min="14837" max="14837" width="7.7109375" bestFit="1" customWidth="1"/>
    <col min="14838" max="14838" width="15.85546875" customWidth="1"/>
    <col min="14839" max="14839" width="16.42578125" customWidth="1"/>
    <col min="14840" max="14840" width="16.7109375" customWidth="1"/>
    <col min="14841" max="14841" width="17.5703125" customWidth="1"/>
    <col min="14842" max="14842" width="14.42578125" customWidth="1"/>
    <col min="14843" max="14843" width="16" customWidth="1"/>
    <col min="14844" max="14844" width="15" customWidth="1"/>
    <col min="14845" max="14845" width="13.28515625" customWidth="1"/>
    <col min="14846" max="14846" width="20" customWidth="1"/>
    <col min="14847" max="14847" width="15.7109375" customWidth="1"/>
    <col min="14848" max="14848" width="13.7109375" customWidth="1"/>
    <col min="14849" max="14849" width="16.42578125" customWidth="1"/>
    <col min="14850" max="14850" width="11" customWidth="1"/>
    <col min="14851" max="14851" width="15.85546875" customWidth="1"/>
    <col min="14852" max="14852" width="22.5703125" customWidth="1"/>
    <col min="14853" max="14853" width="16.140625" customWidth="1"/>
    <col min="14854" max="14854" width="16" customWidth="1"/>
    <col min="15091" max="15091" width="40.85546875" customWidth="1"/>
    <col min="15092" max="15092" width="8" bestFit="1" customWidth="1"/>
    <col min="15093" max="15093" width="7.7109375" bestFit="1" customWidth="1"/>
    <col min="15094" max="15094" width="15.85546875" customWidth="1"/>
    <col min="15095" max="15095" width="16.42578125" customWidth="1"/>
    <col min="15096" max="15096" width="16.7109375" customWidth="1"/>
    <col min="15097" max="15097" width="17.5703125" customWidth="1"/>
    <col min="15098" max="15098" width="14.42578125" customWidth="1"/>
    <col min="15099" max="15099" width="16" customWidth="1"/>
    <col min="15100" max="15100" width="15" customWidth="1"/>
    <col min="15101" max="15101" width="13.28515625" customWidth="1"/>
    <col min="15102" max="15102" width="20" customWidth="1"/>
    <col min="15103" max="15103" width="15.7109375" customWidth="1"/>
    <col min="15104" max="15104" width="13.7109375" customWidth="1"/>
    <col min="15105" max="15105" width="16.42578125" customWidth="1"/>
    <col min="15106" max="15106" width="11" customWidth="1"/>
    <col min="15107" max="15107" width="15.85546875" customWidth="1"/>
    <col min="15108" max="15108" width="22.5703125" customWidth="1"/>
    <col min="15109" max="15109" width="16.140625" customWidth="1"/>
    <col min="15110" max="15110" width="16" customWidth="1"/>
    <col min="15347" max="15347" width="40.85546875" customWidth="1"/>
    <col min="15348" max="15348" width="8" bestFit="1" customWidth="1"/>
    <col min="15349" max="15349" width="7.7109375" bestFit="1" customWidth="1"/>
    <col min="15350" max="15350" width="15.85546875" customWidth="1"/>
    <col min="15351" max="15351" width="16.42578125" customWidth="1"/>
    <col min="15352" max="15352" width="16.7109375" customWidth="1"/>
    <col min="15353" max="15353" width="17.5703125" customWidth="1"/>
    <col min="15354" max="15354" width="14.42578125" customWidth="1"/>
    <col min="15355" max="15355" width="16" customWidth="1"/>
    <col min="15356" max="15356" width="15" customWidth="1"/>
    <col min="15357" max="15357" width="13.28515625" customWidth="1"/>
    <col min="15358" max="15358" width="20" customWidth="1"/>
    <col min="15359" max="15359" width="15.7109375" customWidth="1"/>
    <col min="15360" max="15360" width="13.7109375" customWidth="1"/>
    <col min="15361" max="15361" width="16.42578125" customWidth="1"/>
    <col min="15362" max="15362" width="11" customWidth="1"/>
    <col min="15363" max="15363" width="15.85546875" customWidth="1"/>
    <col min="15364" max="15364" width="22.5703125" customWidth="1"/>
    <col min="15365" max="15365" width="16.140625" customWidth="1"/>
    <col min="15366" max="15366" width="16" customWidth="1"/>
    <col min="15603" max="15603" width="40.85546875" customWidth="1"/>
    <col min="15604" max="15604" width="8" bestFit="1" customWidth="1"/>
    <col min="15605" max="15605" width="7.7109375" bestFit="1" customWidth="1"/>
    <col min="15606" max="15606" width="15.85546875" customWidth="1"/>
    <col min="15607" max="15607" width="16.42578125" customWidth="1"/>
    <col min="15608" max="15608" width="16.7109375" customWidth="1"/>
    <col min="15609" max="15609" width="17.5703125" customWidth="1"/>
    <col min="15610" max="15610" width="14.42578125" customWidth="1"/>
    <col min="15611" max="15611" width="16" customWidth="1"/>
    <col min="15612" max="15612" width="15" customWidth="1"/>
    <col min="15613" max="15613" width="13.28515625" customWidth="1"/>
    <col min="15614" max="15614" width="20" customWidth="1"/>
    <col min="15615" max="15615" width="15.7109375" customWidth="1"/>
    <col min="15616" max="15616" width="13.7109375" customWidth="1"/>
    <col min="15617" max="15617" width="16.42578125" customWidth="1"/>
    <col min="15618" max="15618" width="11" customWidth="1"/>
    <col min="15619" max="15619" width="15.85546875" customWidth="1"/>
    <col min="15620" max="15620" width="22.5703125" customWidth="1"/>
    <col min="15621" max="15621" width="16.140625" customWidth="1"/>
    <col min="15622" max="15622" width="16" customWidth="1"/>
    <col min="15859" max="15859" width="40.85546875" customWidth="1"/>
    <col min="15860" max="15860" width="8" bestFit="1" customWidth="1"/>
    <col min="15861" max="15861" width="7.7109375" bestFit="1" customWidth="1"/>
    <col min="15862" max="15862" width="15.85546875" customWidth="1"/>
    <col min="15863" max="15863" width="16.42578125" customWidth="1"/>
    <col min="15864" max="15864" width="16.7109375" customWidth="1"/>
    <col min="15865" max="15865" width="17.5703125" customWidth="1"/>
    <col min="15866" max="15866" width="14.42578125" customWidth="1"/>
    <col min="15867" max="15867" width="16" customWidth="1"/>
    <col min="15868" max="15868" width="15" customWidth="1"/>
    <col min="15869" max="15869" width="13.28515625" customWidth="1"/>
    <col min="15870" max="15870" width="20" customWidth="1"/>
    <col min="15871" max="15871" width="15.7109375" customWidth="1"/>
    <col min="15872" max="15872" width="13.7109375" customWidth="1"/>
    <col min="15873" max="15873" width="16.42578125" customWidth="1"/>
    <col min="15874" max="15874" width="11" customWidth="1"/>
    <col min="15875" max="15875" width="15.85546875" customWidth="1"/>
    <col min="15876" max="15876" width="22.5703125" customWidth="1"/>
    <col min="15877" max="15877" width="16.140625" customWidth="1"/>
    <col min="15878" max="15878" width="16" customWidth="1"/>
    <col min="16115" max="16115" width="40.85546875" customWidth="1"/>
    <col min="16116" max="16116" width="8" bestFit="1" customWidth="1"/>
    <col min="16117" max="16117" width="7.7109375" bestFit="1" customWidth="1"/>
    <col min="16118" max="16118" width="15.85546875" customWidth="1"/>
    <col min="16119" max="16119" width="16.42578125" customWidth="1"/>
    <col min="16120" max="16120" width="16.7109375" customWidth="1"/>
    <col min="16121" max="16121" width="17.5703125" customWidth="1"/>
    <col min="16122" max="16122" width="14.42578125" customWidth="1"/>
    <col min="16123" max="16123" width="16" customWidth="1"/>
    <col min="16124" max="16124" width="15" customWidth="1"/>
    <col min="16125" max="16125" width="13.28515625" customWidth="1"/>
    <col min="16126" max="16126" width="20" customWidth="1"/>
    <col min="16127" max="16127" width="15.7109375" customWidth="1"/>
    <col min="16128" max="16128" width="13.7109375" customWidth="1"/>
    <col min="16129" max="16129" width="16.42578125" customWidth="1"/>
    <col min="16130" max="16130" width="11" customWidth="1"/>
    <col min="16131" max="16131" width="15.85546875" customWidth="1"/>
    <col min="16132" max="16132" width="22.5703125" customWidth="1"/>
    <col min="16133" max="16133" width="16.140625" customWidth="1"/>
    <col min="16134" max="16134" width="16" customWidth="1"/>
  </cols>
  <sheetData>
    <row r="1" spans="1:13" ht="23.25" customHeight="1" x14ac:dyDescent="0.25">
      <c r="A1" s="329" t="s">
        <v>426</v>
      </c>
      <c r="B1" s="329"/>
      <c r="C1" s="330"/>
      <c r="D1" s="330"/>
      <c r="E1" s="330"/>
      <c r="F1" s="330"/>
      <c r="G1" s="330"/>
      <c r="H1" s="330"/>
      <c r="I1" s="330"/>
      <c r="J1" s="330"/>
      <c r="K1" s="330"/>
      <c r="L1" s="330"/>
    </row>
    <row r="2" spans="1:13" ht="20.25" customHeight="1" x14ac:dyDescent="0.25">
      <c r="A2" s="84"/>
      <c r="B2" s="85"/>
      <c r="C2" s="335" t="s">
        <v>411</v>
      </c>
      <c r="D2" s="335"/>
      <c r="E2" s="335"/>
      <c r="F2" s="335"/>
      <c r="G2" s="335"/>
      <c r="H2" s="335"/>
      <c r="I2" s="335"/>
      <c r="J2" s="85"/>
      <c r="K2" s="85"/>
      <c r="L2" s="86"/>
    </row>
    <row r="3" spans="1:13" ht="13.5" customHeight="1" x14ac:dyDescent="0.25">
      <c r="A3" s="87"/>
      <c r="B3" s="88"/>
      <c r="C3" s="88"/>
      <c r="D3" s="88"/>
      <c r="E3" s="88"/>
      <c r="F3" s="88"/>
      <c r="G3" s="88"/>
      <c r="H3" s="88"/>
      <c r="I3" s="88"/>
      <c r="J3" s="88"/>
      <c r="K3" s="88"/>
      <c r="L3" s="89" t="s">
        <v>412</v>
      </c>
    </row>
    <row r="4" spans="1:13" ht="12.75" customHeight="1" x14ac:dyDescent="0.25">
      <c r="A4" s="337" t="s">
        <v>0</v>
      </c>
      <c r="B4" s="336" t="s">
        <v>122</v>
      </c>
      <c r="C4" s="332" t="s">
        <v>409</v>
      </c>
      <c r="D4" s="332" t="s">
        <v>410</v>
      </c>
      <c r="E4" s="331" t="s">
        <v>491</v>
      </c>
      <c r="F4" s="332" t="s">
        <v>5</v>
      </c>
      <c r="G4" s="333"/>
      <c r="H4" s="333"/>
      <c r="I4" s="333"/>
      <c r="J4" s="333"/>
      <c r="K4" s="333"/>
      <c r="L4" s="333"/>
    </row>
    <row r="5" spans="1:13" ht="89.25" customHeight="1" x14ac:dyDescent="0.25">
      <c r="A5" s="337"/>
      <c r="B5" s="336"/>
      <c r="C5" s="332"/>
      <c r="D5" s="332"/>
      <c r="E5" s="331"/>
      <c r="F5" s="92" t="s">
        <v>20</v>
      </c>
      <c r="G5" s="90" t="s">
        <v>21</v>
      </c>
      <c r="H5" s="334" t="s">
        <v>22</v>
      </c>
      <c r="I5" s="332" t="s">
        <v>23</v>
      </c>
      <c r="J5" s="332" t="s">
        <v>111</v>
      </c>
      <c r="K5" s="331" t="s">
        <v>485</v>
      </c>
      <c r="L5" s="331" t="s">
        <v>490</v>
      </c>
    </row>
    <row r="6" spans="1:13" ht="26.25" customHeight="1" x14ac:dyDescent="0.25">
      <c r="A6" s="337"/>
      <c r="B6" s="336"/>
      <c r="C6" s="332"/>
      <c r="D6" s="332"/>
      <c r="E6" s="331"/>
      <c r="F6" s="91" t="s">
        <v>24</v>
      </c>
      <c r="G6" s="30" t="s">
        <v>24</v>
      </c>
      <c r="H6" s="334"/>
      <c r="I6" s="332"/>
      <c r="J6" s="333"/>
      <c r="K6" s="331"/>
      <c r="L6" s="331"/>
    </row>
    <row r="7" spans="1:13" x14ac:dyDescent="0.25">
      <c r="A7" s="9">
        <v>1</v>
      </c>
      <c r="B7" s="31">
        <v>2</v>
      </c>
      <c r="C7" s="92">
        <v>3</v>
      </c>
      <c r="D7" s="92">
        <v>4</v>
      </c>
      <c r="E7" s="92">
        <v>5</v>
      </c>
      <c r="F7" s="92">
        <v>6</v>
      </c>
      <c r="G7" s="90">
        <v>7</v>
      </c>
      <c r="H7" s="92">
        <v>8</v>
      </c>
      <c r="I7" s="92">
        <v>9</v>
      </c>
      <c r="J7" s="92">
        <v>10</v>
      </c>
      <c r="K7" s="92">
        <v>11</v>
      </c>
      <c r="L7" s="92">
        <v>12</v>
      </c>
    </row>
    <row r="8" spans="1:13" x14ac:dyDescent="0.25">
      <c r="A8" s="10" t="s">
        <v>264</v>
      </c>
      <c r="B8" s="32" t="s">
        <v>17</v>
      </c>
      <c r="C8" s="33" t="s">
        <v>26</v>
      </c>
      <c r="D8" s="33" t="s">
        <v>26</v>
      </c>
      <c r="E8" s="34">
        <f>F8+G8+H8+I8+J8</f>
        <v>739172.97</v>
      </c>
      <c r="F8" s="34"/>
      <c r="G8" s="34">
        <v>739172.97</v>
      </c>
      <c r="H8" s="34">
        <v>0</v>
      </c>
      <c r="I8" s="90"/>
      <c r="J8" s="37"/>
      <c r="K8" s="111">
        <f>E9</f>
        <v>0</v>
      </c>
      <c r="L8" s="37">
        <f>K9</f>
        <v>0</v>
      </c>
    </row>
    <row r="9" spans="1:13" x14ac:dyDescent="0.25">
      <c r="A9" s="10" t="s">
        <v>265</v>
      </c>
      <c r="B9" s="32" t="s">
        <v>18</v>
      </c>
      <c r="C9" s="33" t="s">
        <v>26</v>
      </c>
      <c r="D9" s="33" t="s">
        <v>26</v>
      </c>
      <c r="E9" s="34">
        <f>F9+G9+H9+I9+J9</f>
        <v>0</v>
      </c>
      <c r="F9" s="34"/>
      <c r="G9" s="111"/>
      <c r="H9" s="111"/>
      <c r="I9" s="90"/>
      <c r="J9" s="34"/>
      <c r="K9" s="37"/>
      <c r="L9" s="37"/>
    </row>
    <row r="10" spans="1:13" s="11" customFormat="1" ht="20.25" customHeight="1" x14ac:dyDescent="0.25">
      <c r="A10" s="55" t="s">
        <v>25</v>
      </c>
      <c r="B10" s="53" t="s">
        <v>123</v>
      </c>
      <c r="C10" s="54"/>
      <c r="D10" s="54"/>
      <c r="E10" s="101">
        <f t="shared" ref="E10:J10" si="0">E12+E13+E19+E21+E27+E29+E26</f>
        <v>80061855.900000006</v>
      </c>
      <c r="F10" s="101">
        <f t="shared" si="0"/>
        <v>70061855.900000006</v>
      </c>
      <c r="G10" s="101">
        <f t="shared" si="0"/>
        <v>10000000</v>
      </c>
      <c r="H10" s="101">
        <f t="shared" si="0"/>
        <v>0</v>
      </c>
      <c r="I10" s="101">
        <f t="shared" si="0"/>
        <v>0</v>
      </c>
      <c r="J10" s="101">
        <f t="shared" si="0"/>
        <v>0</v>
      </c>
      <c r="K10" s="101">
        <f>K12+K13+K19+K21+K27+K29</f>
        <v>80061855.900000006</v>
      </c>
      <c r="L10" s="101">
        <f>L12+L13+L19+L21+L27+L29</f>
        <v>80061855.900000006</v>
      </c>
    </row>
    <row r="11" spans="1:13" x14ac:dyDescent="0.25">
      <c r="A11" s="12" t="s">
        <v>5</v>
      </c>
      <c r="B11" s="32"/>
      <c r="C11" s="33"/>
      <c r="D11" s="33"/>
      <c r="E11" s="34"/>
      <c r="F11" s="34"/>
      <c r="G11" s="34"/>
      <c r="H11" s="90"/>
      <c r="I11" s="90"/>
      <c r="J11" s="37"/>
      <c r="K11" s="37"/>
      <c r="L11" s="37"/>
    </row>
    <row r="12" spans="1:13" s="22" customFormat="1" x14ac:dyDescent="0.25">
      <c r="A12" s="13" t="s">
        <v>566</v>
      </c>
      <c r="B12" s="35" t="s">
        <v>124</v>
      </c>
      <c r="C12" s="36">
        <v>120</v>
      </c>
      <c r="D12" s="36">
        <v>121</v>
      </c>
      <c r="E12" s="34">
        <f>F12+G12+H12+I12+J12</f>
        <v>0</v>
      </c>
      <c r="F12" s="108"/>
      <c r="G12" s="34"/>
      <c r="H12" s="30"/>
      <c r="I12" s="30"/>
      <c r="J12" s="34"/>
      <c r="K12" s="34"/>
      <c r="L12" s="34"/>
    </row>
    <row r="13" spans="1:13" s="22" customFormat="1" ht="42.75" x14ac:dyDescent="0.25">
      <c r="A13" s="13" t="s">
        <v>567</v>
      </c>
      <c r="B13" s="35" t="s">
        <v>125</v>
      </c>
      <c r="C13" s="36">
        <v>130</v>
      </c>
      <c r="D13" s="36">
        <v>130</v>
      </c>
      <c r="E13" s="111">
        <f t="shared" ref="E13:L13" si="1">E15+E17+E18</f>
        <v>80061855.900000006</v>
      </c>
      <c r="F13" s="111">
        <f t="shared" si="1"/>
        <v>70061855.900000006</v>
      </c>
      <c r="G13" s="111">
        <f t="shared" si="1"/>
        <v>10000000</v>
      </c>
      <c r="H13" s="111">
        <f t="shared" si="1"/>
        <v>0</v>
      </c>
      <c r="I13" s="111">
        <f t="shared" si="1"/>
        <v>0</v>
      </c>
      <c r="J13" s="111">
        <f t="shared" si="1"/>
        <v>0</v>
      </c>
      <c r="K13" s="111">
        <f t="shared" si="1"/>
        <v>80061855.900000006</v>
      </c>
      <c r="L13" s="111">
        <f t="shared" si="1"/>
        <v>80061855.900000006</v>
      </c>
    </row>
    <row r="14" spans="1:13" x14ac:dyDescent="0.25">
      <c r="A14" s="123" t="s">
        <v>5</v>
      </c>
      <c r="B14" s="32"/>
      <c r="C14" s="33"/>
      <c r="D14" s="33"/>
      <c r="E14" s="111"/>
      <c r="F14" s="111"/>
      <c r="G14" s="111"/>
      <c r="H14" s="124"/>
      <c r="I14" s="124"/>
      <c r="J14" s="110"/>
      <c r="K14" s="110"/>
      <c r="L14" s="110"/>
    </row>
    <row r="15" spans="1:13" ht="84.75" customHeight="1" x14ac:dyDescent="0.25">
      <c r="A15" s="98" t="s">
        <v>568</v>
      </c>
      <c r="B15" s="38" t="s">
        <v>126</v>
      </c>
      <c r="C15" s="33">
        <v>130</v>
      </c>
      <c r="D15" s="33">
        <v>131</v>
      </c>
      <c r="E15" s="111">
        <f t="shared" ref="E15:E41" si="2">F15+G15+H15+I15+J15</f>
        <v>70061855.900000006</v>
      </c>
      <c r="F15" s="110">
        <v>70061855.900000006</v>
      </c>
      <c r="G15" s="110"/>
      <c r="H15" s="110"/>
      <c r="I15" s="110"/>
      <c r="J15" s="110"/>
      <c r="K15" s="110">
        <v>70061855.900000006</v>
      </c>
      <c r="L15" s="110">
        <v>70061855.900000006</v>
      </c>
      <c r="M15" s="100"/>
    </row>
    <row r="16" spans="1:13" ht="84.75" customHeight="1" x14ac:dyDescent="0.25">
      <c r="A16" s="98" t="s">
        <v>495</v>
      </c>
      <c r="B16" s="38" t="s">
        <v>496</v>
      </c>
      <c r="C16" s="33">
        <v>130</v>
      </c>
      <c r="D16" s="33"/>
      <c r="E16" s="111"/>
      <c r="F16" s="110"/>
      <c r="G16" s="110"/>
      <c r="H16" s="110"/>
      <c r="I16" s="110"/>
      <c r="J16" s="110"/>
      <c r="K16" s="110">
        <v>0</v>
      </c>
      <c r="L16" s="110">
        <v>0</v>
      </c>
      <c r="M16" s="100"/>
    </row>
    <row r="17" spans="1:16" ht="45" x14ac:dyDescent="0.25">
      <c r="A17" s="98" t="s">
        <v>80</v>
      </c>
      <c r="B17" s="38" t="s">
        <v>119</v>
      </c>
      <c r="C17" s="33">
        <v>130</v>
      </c>
      <c r="D17" s="33">
        <v>131</v>
      </c>
      <c r="E17" s="111">
        <f t="shared" si="2"/>
        <v>10000000</v>
      </c>
      <c r="F17" s="110"/>
      <c r="G17" s="110">
        <v>10000000</v>
      </c>
      <c r="H17" s="110"/>
      <c r="I17" s="110"/>
      <c r="J17" s="110"/>
      <c r="K17" s="110">
        <v>10000000</v>
      </c>
      <c r="L17" s="110">
        <v>10000000</v>
      </c>
    </row>
    <row r="18" spans="1:16" ht="15.75" customHeight="1" x14ac:dyDescent="0.25">
      <c r="A18" s="98"/>
      <c r="B18" s="38"/>
      <c r="C18" s="33"/>
      <c r="D18" s="33"/>
      <c r="E18" s="111">
        <f t="shared" si="2"/>
        <v>0</v>
      </c>
      <c r="F18" s="110"/>
      <c r="G18" s="110"/>
      <c r="H18" s="110"/>
      <c r="I18" s="110"/>
      <c r="J18" s="110"/>
      <c r="K18" s="110"/>
      <c r="L18" s="110"/>
    </row>
    <row r="19" spans="1:16" s="22" customFormat="1" ht="28.5" x14ac:dyDescent="0.25">
      <c r="A19" s="13" t="s">
        <v>141</v>
      </c>
      <c r="B19" s="35" t="s">
        <v>127</v>
      </c>
      <c r="C19" s="36" t="s">
        <v>26</v>
      </c>
      <c r="D19" s="36" t="s">
        <v>26</v>
      </c>
      <c r="E19" s="34">
        <f>E20</f>
        <v>0</v>
      </c>
      <c r="F19" s="111">
        <f>F20</f>
        <v>0</v>
      </c>
      <c r="G19" s="111">
        <f t="shared" ref="G19:L19" si="3">G20</f>
        <v>0</v>
      </c>
      <c r="H19" s="111">
        <f t="shared" si="3"/>
        <v>0</v>
      </c>
      <c r="I19" s="34">
        <f t="shared" si="3"/>
        <v>0</v>
      </c>
      <c r="J19" s="34">
        <f t="shared" si="3"/>
        <v>0</v>
      </c>
      <c r="K19" s="34">
        <f t="shared" si="3"/>
        <v>0</v>
      </c>
      <c r="L19" s="34">
        <f t="shared" si="3"/>
        <v>0</v>
      </c>
    </row>
    <row r="20" spans="1:16" ht="33.75" customHeight="1" x14ac:dyDescent="0.25">
      <c r="A20" s="10" t="s">
        <v>425</v>
      </c>
      <c r="B20" s="32" t="s">
        <v>113</v>
      </c>
      <c r="C20" s="33">
        <v>140</v>
      </c>
      <c r="D20" s="33" t="s">
        <v>114</v>
      </c>
      <c r="E20" s="37">
        <f t="shared" si="2"/>
        <v>0</v>
      </c>
      <c r="F20" s="110"/>
      <c r="G20" s="110"/>
      <c r="H20" s="110"/>
      <c r="I20" s="37"/>
      <c r="J20" s="37"/>
      <c r="K20" s="37"/>
      <c r="L20" s="37"/>
    </row>
    <row r="21" spans="1:16" s="22" customFormat="1" ht="28.5" x14ac:dyDescent="0.25">
      <c r="A21" s="13" t="s">
        <v>27</v>
      </c>
      <c r="B21" s="35" t="s">
        <v>128</v>
      </c>
      <c r="C21" s="36">
        <v>150</v>
      </c>
      <c r="D21" s="36"/>
      <c r="E21" s="34">
        <f t="shared" ref="E21:J21" si="4">E22+E23+E24+E25</f>
        <v>0</v>
      </c>
      <c r="F21" s="111">
        <f t="shared" si="4"/>
        <v>0</v>
      </c>
      <c r="G21" s="111">
        <f t="shared" si="4"/>
        <v>0</v>
      </c>
      <c r="H21" s="111">
        <f t="shared" si="4"/>
        <v>0</v>
      </c>
      <c r="I21" s="34">
        <f t="shared" si="4"/>
        <v>0</v>
      </c>
      <c r="J21" s="34">
        <f t="shared" si="4"/>
        <v>0</v>
      </c>
      <c r="K21" s="34">
        <f>K22+K23+K24+K25+K26</f>
        <v>0</v>
      </c>
      <c r="L21" s="34">
        <f>L22+L23+L24+L25+L26</f>
        <v>0</v>
      </c>
    </row>
    <row r="22" spans="1:16" ht="28.5" customHeight="1" x14ac:dyDescent="0.25">
      <c r="A22" s="10" t="s">
        <v>130</v>
      </c>
      <c r="B22" s="32" t="s">
        <v>131</v>
      </c>
      <c r="C22" s="33">
        <v>150</v>
      </c>
      <c r="D22" s="33">
        <v>152</v>
      </c>
      <c r="E22" s="34">
        <f t="shared" si="2"/>
        <v>0</v>
      </c>
      <c r="F22" s="111"/>
      <c r="G22" s="111"/>
      <c r="H22" s="110"/>
      <c r="I22" s="37"/>
      <c r="J22" s="37"/>
      <c r="K22" s="37"/>
      <c r="L22" s="37"/>
      <c r="M22" s="100"/>
      <c r="P22" s="100"/>
    </row>
    <row r="23" spans="1:16" ht="90" customHeight="1" x14ac:dyDescent="0.25">
      <c r="A23" s="10" t="s">
        <v>132</v>
      </c>
      <c r="B23" s="32" t="s">
        <v>133</v>
      </c>
      <c r="C23" s="33">
        <v>150</v>
      </c>
      <c r="D23" s="33">
        <v>152</v>
      </c>
      <c r="E23" s="34">
        <f t="shared" si="2"/>
        <v>0</v>
      </c>
      <c r="F23" s="111"/>
      <c r="G23" s="110"/>
      <c r="H23" s="111"/>
      <c r="I23" s="37"/>
      <c r="J23" s="37"/>
      <c r="K23" s="37"/>
      <c r="L23" s="37"/>
      <c r="M23" s="100"/>
      <c r="N23" s="100"/>
    </row>
    <row r="24" spans="1:16" ht="30" x14ac:dyDescent="0.25">
      <c r="A24" s="10" t="s">
        <v>134</v>
      </c>
      <c r="B24" s="32" t="s">
        <v>109</v>
      </c>
      <c r="C24" s="33">
        <v>150</v>
      </c>
      <c r="D24" s="33">
        <v>155</v>
      </c>
      <c r="E24" s="34">
        <f t="shared" si="2"/>
        <v>0</v>
      </c>
      <c r="F24" s="111"/>
      <c r="G24" s="110"/>
      <c r="H24" s="111"/>
      <c r="I24" s="37"/>
      <c r="J24" s="37"/>
      <c r="K24" s="37"/>
      <c r="L24" s="37"/>
    </row>
    <row r="25" spans="1:16" ht="25.5" customHeight="1" x14ac:dyDescent="0.25">
      <c r="A25" s="10" t="s">
        <v>135</v>
      </c>
      <c r="B25" s="32" t="s">
        <v>136</v>
      </c>
      <c r="C25" s="33">
        <v>150</v>
      </c>
      <c r="D25" s="33">
        <v>155</v>
      </c>
      <c r="E25" s="34">
        <f t="shared" si="2"/>
        <v>0</v>
      </c>
      <c r="F25" s="111"/>
      <c r="G25" s="110"/>
      <c r="H25" s="111"/>
      <c r="I25" s="37"/>
      <c r="J25" s="37"/>
      <c r="K25" s="37"/>
      <c r="L25" s="37"/>
    </row>
    <row r="26" spans="1:16" s="22" customFormat="1" ht="29.25" x14ac:dyDescent="0.25">
      <c r="A26" s="13" t="s">
        <v>137</v>
      </c>
      <c r="B26" s="35" t="s">
        <v>142</v>
      </c>
      <c r="C26" s="36">
        <v>160</v>
      </c>
      <c r="D26" s="36" t="s">
        <v>359</v>
      </c>
      <c r="E26" s="34">
        <f t="shared" si="2"/>
        <v>0</v>
      </c>
      <c r="F26" s="111"/>
      <c r="G26" s="111"/>
      <c r="H26" s="111"/>
      <c r="I26" s="34"/>
      <c r="J26" s="34"/>
      <c r="K26" s="34"/>
      <c r="L26" s="34"/>
    </row>
    <row r="27" spans="1:16" s="22" customFormat="1" x14ac:dyDescent="0.25">
      <c r="A27" s="13" t="s">
        <v>139</v>
      </c>
      <c r="B27" s="35" t="s">
        <v>138</v>
      </c>
      <c r="C27" s="36">
        <v>180</v>
      </c>
      <c r="D27" s="36" t="s">
        <v>74</v>
      </c>
      <c r="E27" s="34">
        <f>E28</f>
        <v>0</v>
      </c>
      <c r="F27" s="111">
        <f t="shared" ref="F27:L27" si="5">F28</f>
        <v>0</v>
      </c>
      <c r="G27" s="111">
        <f>G28</f>
        <v>0</v>
      </c>
      <c r="H27" s="111">
        <f t="shared" si="5"/>
        <v>0</v>
      </c>
      <c r="I27" s="34">
        <f t="shared" si="5"/>
        <v>0</v>
      </c>
      <c r="J27" s="34">
        <f t="shared" si="5"/>
        <v>0</v>
      </c>
      <c r="K27" s="34">
        <f t="shared" si="5"/>
        <v>0</v>
      </c>
      <c r="L27" s="34">
        <f t="shared" si="5"/>
        <v>0</v>
      </c>
    </row>
    <row r="28" spans="1:16" ht="30" x14ac:dyDescent="0.25">
      <c r="A28" s="10" t="s">
        <v>5</v>
      </c>
      <c r="B28" s="32" t="s">
        <v>160</v>
      </c>
      <c r="C28" s="33">
        <v>180</v>
      </c>
      <c r="D28" s="33" t="s">
        <v>143</v>
      </c>
      <c r="E28" s="34">
        <f t="shared" si="2"/>
        <v>0</v>
      </c>
      <c r="F28" s="111"/>
      <c r="G28" s="110"/>
      <c r="H28" s="111"/>
      <c r="I28" s="37"/>
      <c r="J28" s="37"/>
      <c r="K28" s="37"/>
      <c r="L28" s="37"/>
    </row>
    <row r="29" spans="1:16" s="22" customFormat="1" ht="15.75" customHeight="1" x14ac:dyDescent="0.25">
      <c r="A29" s="13" t="s">
        <v>144</v>
      </c>
      <c r="B29" s="35" t="s">
        <v>140</v>
      </c>
      <c r="C29" s="36" t="s">
        <v>74</v>
      </c>
      <c r="D29" s="36" t="s">
        <v>74</v>
      </c>
      <c r="E29" s="34">
        <f>E30+E35</f>
        <v>0</v>
      </c>
      <c r="F29" s="111">
        <f>F30+F35</f>
        <v>0</v>
      </c>
      <c r="G29" s="111">
        <f t="shared" ref="G29:L29" si="6">G30+G35</f>
        <v>0</v>
      </c>
      <c r="H29" s="111">
        <f t="shared" si="6"/>
        <v>0</v>
      </c>
      <c r="I29" s="34">
        <f t="shared" si="6"/>
        <v>0</v>
      </c>
      <c r="J29" s="34">
        <f t="shared" si="6"/>
        <v>0</v>
      </c>
      <c r="K29" s="34">
        <f t="shared" si="6"/>
        <v>0</v>
      </c>
      <c r="L29" s="34">
        <f t="shared" si="6"/>
        <v>0</v>
      </c>
    </row>
    <row r="30" spans="1:16" ht="30" x14ac:dyDescent="0.25">
      <c r="A30" s="10" t="s">
        <v>164</v>
      </c>
      <c r="B30" s="32" t="s">
        <v>165</v>
      </c>
      <c r="C30" s="33">
        <v>400</v>
      </c>
      <c r="D30" s="33">
        <v>400</v>
      </c>
      <c r="E30" s="34">
        <f>F30+G30+H30+I30+J30</f>
        <v>0</v>
      </c>
      <c r="F30" s="111">
        <f>F31+F32+F33+F34</f>
        <v>0</v>
      </c>
      <c r="G30" s="111">
        <f t="shared" ref="G30:L30" si="7">G31+G32+G33+G34</f>
        <v>0</v>
      </c>
      <c r="H30" s="111">
        <f t="shared" si="7"/>
        <v>0</v>
      </c>
      <c r="I30" s="34">
        <f t="shared" si="7"/>
        <v>0</v>
      </c>
      <c r="J30" s="34">
        <f t="shared" si="7"/>
        <v>0</v>
      </c>
      <c r="K30" s="34">
        <f t="shared" si="7"/>
        <v>0</v>
      </c>
      <c r="L30" s="34">
        <f t="shared" si="7"/>
        <v>0</v>
      </c>
    </row>
    <row r="31" spans="1:16" x14ac:dyDescent="0.25">
      <c r="A31" s="10" t="s">
        <v>150</v>
      </c>
      <c r="B31" s="32" t="s">
        <v>151</v>
      </c>
      <c r="C31" s="33">
        <v>400</v>
      </c>
      <c r="D31" s="33">
        <v>410</v>
      </c>
      <c r="E31" s="34">
        <f t="shared" si="2"/>
        <v>0</v>
      </c>
      <c r="F31" s="111"/>
      <c r="G31" s="110"/>
      <c r="H31" s="111"/>
      <c r="I31" s="37"/>
      <c r="J31" s="37"/>
      <c r="K31" s="37"/>
      <c r="L31" s="37"/>
    </row>
    <row r="32" spans="1:16" ht="30" x14ac:dyDescent="0.25">
      <c r="A32" s="10" t="s">
        <v>152</v>
      </c>
      <c r="B32" s="32" t="s">
        <v>153</v>
      </c>
      <c r="C32" s="33">
        <v>400</v>
      </c>
      <c r="D32" s="33">
        <v>420</v>
      </c>
      <c r="E32" s="34">
        <f t="shared" si="2"/>
        <v>0</v>
      </c>
      <c r="F32" s="111"/>
      <c r="G32" s="110"/>
      <c r="H32" s="111"/>
      <c r="I32" s="37"/>
      <c r="J32" s="37"/>
      <c r="K32" s="37"/>
      <c r="L32" s="37"/>
    </row>
    <row r="33" spans="1:14" ht="30" x14ac:dyDescent="0.25">
      <c r="A33" s="10" t="s">
        <v>156</v>
      </c>
      <c r="B33" s="32" t="s">
        <v>154</v>
      </c>
      <c r="C33" s="33">
        <v>400</v>
      </c>
      <c r="D33" s="33">
        <v>430</v>
      </c>
      <c r="E33" s="34">
        <f t="shared" si="2"/>
        <v>0</v>
      </c>
      <c r="F33" s="111"/>
      <c r="G33" s="110"/>
      <c r="H33" s="111"/>
      <c r="I33" s="37"/>
      <c r="J33" s="37"/>
      <c r="K33" s="37"/>
      <c r="L33" s="37"/>
    </row>
    <row r="34" spans="1:14" x14ac:dyDescent="0.25">
      <c r="A34" s="10" t="s">
        <v>157</v>
      </c>
      <c r="B34" s="32" t="s">
        <v>155</v>
      </c>
      <c r="C34" s="33">
        <v>400</v>
      </c>
      <c r="D34" s="33">
        <v>440</v>
      </c>
      <c r="E34" s="34">
        <f t="shared" si="2"/>
        <v>0</v>
      </c>
      <c r="F34" s="111"/>
      <c r="G34" s="110"/>
      <c r="H34" s="111"/>
      <c r="I34" s="37"/>
      <c r="J34" s="37"/>
      <c r="K34" s="37"/>
      <c r="L34" s="37"/>
    </row>
    <row r="35" spans="1:14" ht="30" x14ac:dyDescent="0.25">
      <c r="A35" s="10" t="s">
        <v>158</v>
      </c>
      <c r="B35" s="32" t="s">
        <v>159</v>
      </c>
      <c r="C35" s="33">
        <v>600</v>
      </c>
      <c r="D35" s="33">
        <v>600</v>
      </c>
      <c r="E35" s="34">
        <f t="shared" si="2"/>
        <v>0</v>
      </c>
      <c r="F35" s="111">
        <f>F36+F37+F38</f>
        <v>0</v>
      </c>
      <c r="G35" s="111">
        <f t="shared" ref="G35:L35" si="8">G36+G37+G38</f>
        <v>0</v>
      </c>
      <c r="H35" s="111">
        <f t="shared" si="8"/>
        <v>0</v>
      </c>
      <c r="I35" s="34">
        <f t="shared" si="8"/>
        <v>0</v>
      </c>
      <c r="J35" s="34">
        <f t="shared" si="8"/>
        <v>0</v>
      </c>
      <c r="K35" s="34">
        <f t="shared" si="8"/>
        <v>0</v>
      </c>
      <c r="L35" s="34">
        <f t="shared" si="8"/>
        <v>0</v>
      </c>
    </row>
    <row r="36" spans="1:14" ht="45" hidden="1" x14ac:dyDescent="0.25">
      <c r="A36" s="10" t="s">
        <v>166</v>
      </c>
      <c r="B36" s="32" t="s">
        <v>161</v>
      </c>
      <c r="C36" s="33">
        <v>600</v>
      </c>
      <c r="D36" s="33">
        <v>620</v>
      </c>
      <c r="E36" s="34">
        <f t="shared" si="2"/>
        <v>0</v>
      </c>
      <c r="F36" s="111"/>
      <c r="G36" s="110"/>
      <c r="H36" s="111"/>
      <c r="I36" s="37"/>
      <c r="J36" s="37"/>
      <c r="K36" s="37"/>
      <c r="L36" s="37"/>
    </row>
    <row r="37" spans="1:14" ht="60" hidden="1" x14ac:dyDescent="0.25">
      <c r="A37" s="10" t="s">
        <v>167</v>
      </c>
      <c r="B37" s="32" t="s">
        <v>162</v>
      </c>
      <c r="C37" s="33">
        <v>600</v>
      </c>
      <c r="D37" s="33">
        <v>630</v>
      </c>
      <c r="E37" s="34">
        <f t="shared" si="2"/>
        <v>0</v>
      </c>
      <c r="F37" s="111"/>
      <c r="G37" s="110"/>
      <c r="H37" s="111"/>
      <c r="I37" s="37"/>
      <c r="J37" s="37"/>
      <c r="K37" s="37"/>
      <c r="L37" s="37"/>
    </row>
    <row r="38" spans="1:14" ht="45" hidden="1" x14ac:dyDescent="0.25">
      <c r="A38" s="10" t="s">
        <v>168</v>
      </c>
      <c r="B38" s="32" t="s">
        <v>163</v>
      </c>
      <c r="C38" s="33">
        <v>600</v>
      </c>
      <c r="D38" s="33">
        <v>650</v>
      </c>
      <c r="E38" s="34">
        <f t="shared" si="2"/>
        <v>0</v>
      </c>
      <c r="F38" s="111"/>
      <c r="G38" s="110"/>
      <c r="H38" s="111"/>
      <c r="I38" s="37"/>
      <c r="J38" s="37"/>
      <c r="K38" s="37"/>
      <c r="L38" s="37"/>
    </row>
    <row r="39" spans="1:14" s="22" customFormat="1" x14ac:dyDescent="0.25">
      <c r="A39" s="13" t="s">
        <v>266</v>
      </c>
      <c r="B39" s="35" t="s">
        <v>145</v>
      </c>
      <c r="C39" s="36"/>
      <c r="D39" s="36" t="s">
        <v>74</v>
      </c>
      <c r="E39" s="34">
        <f>E41+E42</f>
        <v>0</v>
      </c>
      <c r="F39" s="111">
        <f t="shared" ref="F39:L39" si="9">F41+F42</f>
        <v>0</v>
      </c>
      <c r="G39" s="111">
        <f t="shared" si="9"/>
        <v>0</v>
      </c>
      <c r="H39" s="111">
        <f t="shared" si="9"/>
        <v>0</v>
      </c>
      <c r="I39" s="34">
        <f t="shared" si="9"/>
        <v>0</v>
      </c>
      <c r="J39" s="34">
        <f t="shared" si="9"/>
        <v>0</v>
      </c>
      <c r="K39" s="34">
        <f t="shared" si="9"/>
        <v>0</v>
      </c>
      <c r="L39" s="34">
        <f t="shared" si="9"/>
        <v>0</v>
      </c>
    </row>
    <row r="40" spans="1:14" ht="15" customHeight="1" x14ac:dyDescent="0.25">
      <c r="A40" s="10" t="s">
        <v>5</v>
      </c>
      <c r="B40" s="32"/>
      <c r="C40" s="33"/>
      <c r="D40" s="33"/>
      <c r="E40" s="34"/>
      <c r="F40" s="111"/>
      <c r="G40" s="110"/>
      <c r="H40" s="111"/>
      <c r="I40" s="37"/>
      <c r="J40" s="37"/>
      <c r="K40" s="37"/>
      <c r="L40" s="37"/>
    </row>
    <row r="41" spans="1:14" ht="15" customHeight="1" x14ac:dyDescent="0.25">
      <c r="A41" s="10" t="s">
        <v>149</v>
      </c>
      <c r="B41" s="32" t="s">
        <v>147</v>
      </c>
      <c r="C41" s="33"/>
      <c r="D41" s="33">
        <v>510</v>
      </c>
      <c r="E41" s="34">
        <f t="shared" si="2"/>
        <v>0</v>
      </c>
      <c r="F41" s="111"/>
      <c r="G41" s="110"/>
      <c r="H41" s="111"/>
      <c r="I41" s="37"/>
      <c r="J41" s="37"/>
      <c r="K41" s="37"/>
      <c r="L41" s="37"/>
    </row>
    <row r="42" spans="1:14" x14ac:dyDescent="0.25">
      <c r="A42" s="10" t="s">
        <v>146</v>
      </c>
      <c r="B42" s="32" t="s">
        <v>148</v>
      </c>
      <c r="C42" s="33"/>
      <c r="D42" s="33">
        <v>710</v>
      </c>
      <c r="E42" s="34">
        <f>F42+G42+H42+I42+J42</f>
        <v>0</v>
      </c>
      <c r="F42" s="111"/>
      <c r="G42" s="111"/>
      <c r="H42" s="110"/>
      <c r="I42" s="37"/>
      <c r="J42" s="37"/>
      <c r="K42" s="37"/>
      <c r="L42" s="37"/>
    </row>
    <row r="43" spans="1:14" s="11" customFormat="1" ht="28.5" x14ac:dyDescent="0.25">
      <c r="A43" s="52" t="s">
        <v>28</v>
      </c>
      <c r="B43" s="53" t="s">
        <v>169</v>
      </c>
      <c r="C43" s="54" t="s">
        <v>26</v>
      </c>
      <c r="D43" s="54" t="s">
        <v>26</v>
      </c>
      <c r="E43" s="101">
        <f>F43+G43+H43+I43+J43</f>
        <v>80801028.872700006</v>
      </c>
      <c r="F43" s="101">
        <f>F44+F65+F76+F84+F91+F94</f>
        <v>70061855.899360001</v>
      </c>
      <c r="G43" s="101">
        <f>G44+G65+G76+G84+G91+G94</f>
        <v>10739172.973340001</v>
      </c>
      <c r="H43" s="101">
        <f>H44+H65+H76+H84+H91+H94</f>
        <v>0</v>
      </c>
      <c r="I43" s="101">
        <f>I44+I65+I76+I84+I91+I94</f>
        <v>0</v>
      </c>
      <c r="J43" s="101">
        <f>J44+J65+J76+J994</f>
        <v>0</v>
      </c>
      <c r="K43" s="101">
        <f>K44+K65+K76+K84+K91+K94</f>
        <v>80061855.902700007</v>
      </c>
      <c r="L43" s="101">
        <f>L44+L65+L76+L84+L91+L94</f>
        <v>80061855.902700007</v>
      </c>
      <c r="M43" s="14"/>
    </row>
    <row r="44" spans="1:14" s="11" customFormat="1" ht="28.5" x14ac:dyDescent="0.25">
      <c r="A44" s="13" t="s">
        <v>170</v>
      </c>
      <c r="B44" s="35" t="s">
        <v>171</v>
      </c>
      <c r="C44" s="36" t="s">
        <v>74</v>
      </c>
      <c r="D44" s="36" t="s">
        <v>74</v>
      </c>
      <c r="E44" s="34">
        <f>E45+E48+E54+E57</f>
        <v>61058414.132700004</v>
      </c>
      <c r="F44" s="111">
        <f>F45+F48+F54+F57</f>
        <v>55280566.86936</v>
      </c>
      <c r="G44" s="111">
        <f t="shared" ref="G44:L44" si="10">G45+G48+G54+G57</f>
        <v>5777847.2633400001</v>
      </c>
      <c r="H44" s="111">
        <f t="shared" si="10"/>
        <v>0</v>
      </c>
      <c r="I44" s="34">
        <f t="shared" si="10"/>
        <v>0</v>
      </c>
      <c r="J44" s="34">
        <f t="shared" si="10"/>
        <v>0</v>
      </c>
      <c r="K44" s="34">
        <f t="shared" si="10"/>
        <v>61058414.132700004</v>
      </c>
      <c r="L44" s="34">
        <f t="shared" si="10"/>
        <v>61058414.132700004</v>
      </c>
      <c r="M44" s="14"/>
    </row>
    <row r="45" spans="1:14" s="25" customFormat="1" x14ac:dyDescent="0.25">
      <c r="A45" s="13" t="s">
        <v>509</v>
      </c>
      <c r="B45" s="32" t="s">
        <v>172</v>
      </c>
      <c r="C45" s="36">
        <v>111</v>
      </c>
      <c r="D45" s="33"/>
      <c r="E45" s="34">
        <f>E46+E47</f>
        <v>46840563.850000001</v>
      </c>
      <c r="F45" s="110">
        <f>F46+F47</f>
        <v>42458192.68</v>
      </c>
      <c r="G45" s="110">
        <f t="shared" ref="G45:L45" si="11">G46+G47</f>
        <v>4382371.17</v>
      </c>
      <c r="H45" s="110">
        <f t="shared" si="11"/>
        <v>0</v>
      </c>
      <c r="I45" s="110">
        <f t="shared" si="11"/>
        <v>0</v>
      </c>
      <c r="J45" s="110">
        <f t="shared" si="11"/>
        <v>0</v>
      </c>
      <c r="K45" s="110">
        <f t="shared" si="11"/>
        <v>46840563.850000001</v>
      </c>
      <c r="L45" s="110">
        <f t="shared" si="11"/>
        <v>46840563.850000001</v>
      </c>
      <c r="M45" s="24"/>
    </row>
    <row r="46" spans="1:14" x14ac:dyDescent="0.25">
      <c r="A46" s="15" t="s">
        <v>29</v>
      </c>
      <c r="B46" s="39" t="s">
        <v>90</v>
      </c>
      <c r="C46" s="33">
        <v>111</v>
      </c>
      <c r="D46" s="33">
        <v>211</v>
      </c>
      <c r="E46" s="37">
        <f>F46+G46+H46+I46+J46</f>
        <v>46840563.850000001</v>
      </c>
      <c r="F46" s="110">
        <v>42458192.68</v>
      </c>
      <c r="G46" s="110">
        <v>4382371.17</v>
      </c>
      <c r="H46" s="110"/>
      <c r="I46" s="110"/>
      <c r="J46" s="110"/>
      <c r="K46" s="110">
        <v>46840563.850000001</v>
      </c>
      <c r="L46" s="110">
        <v>46840563.850000001</v>
      </c>
      <c r="M46" s="100"/>
    </row>
    <row r="47" spans="1:14" ht="30" x14ac:dyDescent="0.25">
      <c r="A47" s="15" t="s">
        <v>30</v>
      </c>
      <c r="B47" s="39" t="s">
        <v>94</v>
      </c>
      <c r="C47" s="33">
        <v>111</v>
      </c>
      <c r="D47" s="33">
        <v>266</v>
      </c>
      <c r="E47" s="37">
        <f>F47+G47+H47+I47+J47</f>
        <v>0</v>
      </c>
      <c r="F47" s="111"/>
      <c r="G47" s="111"/>
      <c r="H47" s="110"/>
      <c r="I47" s="110"/>
      <c r="J47" s="110"/>
      <c r="K47" s="111"/>
      <c r="L47" s="111"/>
      <c r="M47" s="100"/>
      <c r="N47" s="100"/>
    </row>
    <row r="48" spans="1:14" ht="42.75" x14ac:dyDescent="0.25">
      <c r="A48" s="43" t="s">
        <v>510</v>
      </c>
      <c r="B48" s="40" t="s">
        <v>173</v>
      </c>
      <c r="C48" s="36">
        <v>112</v>
      </c>
      <c r="D48" s="33" t="s">
        <v>26</v>
      </c>
      <c r="E48" s="34">
        <f>E49+E50+E51+E52+E53</f>
        <v>72000</v>
      </c>
      <c r="F48" s="111">
        <f t="shared" ref="F48:L48" si="12">F49+F50+F51+F52+F53</f>
        <v>0</v>
      </c>
      <c r="G48" s="111">
        <f t="shared" si="12"/>
        <v>72000</v>
      </c>
      <c r="H48" s="111">
        <f t="shared" si="12"/>
        <v>0</v>
      </c>
      <c r="I48" s="111">
        <f t="shared" si="12"/>
        <v>0</v>
      </c>
      <c r="J48" s="111">
        <f t="shared" si="12"/>
        <v>0</v>
      </c>
      <c r="K48" s="111">
        <f t="shared" si="12"/>
        <v>72000</v>
      </c>
      <c r="L48" s="111">
        <f t="shared" si="12"/>
        <v>72000</v>
      </c>
      <c r="M48" s="100"/>
      <c r="N48" s="100"/>
    </row>
    <row r="49" spans="1:14" x14ac:dyDescent="0.25">
      <c r="A49" s="15" t="s">
        <v>31</v>
      </c>
      <c r="B49" s="39" t="s">
        <v>83</v>
      </c>
      <c r="C49" s="33">
        <v>112</v>
      </c>
      <c r="D49" s="33">
        <v>212</v>
      </c>
      <c r="E49" s="37">
        <f>F49+G49+H49+I49+J49</f>
        <v>72000</v>
      </c>
      <c r="F49" s="111"/>
      <c r="G49" s="110">
        <v>72000</v>
      </c>
      <c r="H49" s="110"/>
      <c r="I49" s="110"/>
      <c r="J49" s="110"/>
      <c r="K49" s="110">
        <v>72000</v>
      </c>
      <c r="L49" s="110">
        <v>72000</v>
      </c>
      <c r="M49" s="16"/>
    </row>
    <row r="50" spans="1:14" ht="30" x14ac:dyDescent="0.25">
      <c r="A50" s="15" t="s">
        <v>32</v>
      </c>
      <c r="B50" s="39" t="s">
        <v>84</v>
      </c>
      <c r="C50" s="33">
        <v>112</v>
      </c>
      <c r="D50" s="33">
        <v>214</v>
      </c>
      <c r="E50" s="37">
        <f>F50+G50+H50+I50+J50</f>
        <v>0</v>
      </c>
      <c r="F50" s="111"/>
      <c r="G50" s="111"/>
      <c r="H50" s="110"/>
      <c r="I50" s="110"/>
      <c r="J50" s="110"/>
      <c r="K50" s="110"/>
      <c r="L50" s="110"/>
      <c r="M50" s="17"/>
    </row>
    <row r="51" spans="1:14" x14ac:dyDescent="0.25">
      <c r="A51" s="15" t="s">
        <v>33</v>
      </c>
      <c r="B51" s="39" t="s">
        <v>86</v>
      </c>
      <c r="C51" s="33">
        <v>112</v>
      </c>
      <c r="D51" s="33">
        <v>226</v>
      </c>
      <c r="E51" s="37">
        <f>F51+G51+H51+I51+J51</f>
        <v>0</v>
      </c>
      <c r="F51" s="111"/>
      <c r="G51" s="110"/>
      <c r="H51" s="110"/>
      <c r="I51" s="37"/>
      <c r="J51" s="37"/>
      <c r="K51" s="37"/>
      <c r="L51" s="37"/>
    </row>
    <row r="52" spans="1:14" ht="30" x14ac:dyDescent="0.25">
      <c r="A52" s="15" t="s">
        <v>30</v>
      </c>
      <c r="B52" s="39" t="s">
        <v>112</v>
      </c>
      <c r="C52" s="33">
        <v>112</v>
      </c>
      <c r="D52" s="33">
        <v>266</v>
      </c>
      <c r="E52" s="37">
        <f>F52+G52+H52+I52+J52</f>
        <v>0</v>
      </c>
      <c r="F52" s="111"/>
      <c r="G52" s="112"/>
      <c r="H52" s="110"/>
      <c r="I52" s="37"/>
      <c r="J52" s="37"/>
      <c r="K52" s="37"/>
      <c r="L52" s="37"/>
      <c r="N52" s="100"/>
    </row>
    <row r="53" spans="1:14" x14ac:dyDescent="0.25">
      <c r="A53" s="15" t="s">
        <v>34</v>
      </c>
      <c r="B53" s="39" t="s">
        <v>121</v>
      </c>
      <c r="C53" s="33">
        <v>112</v>
      </c>
      <c r="D53" s="33">
        <v>222</v>
      </c>
      <c r="E53" s="37">
        <f>F53+G53+H53+I53+J53</f>
        <v>0</v>
      </c>
      <c r="F53" s="111"/>
      <c r="G53" s="110">
        <v>0</v>
      </c>
      <c r="H53" s="110"/>
      <c r="I53" s="37"/>
      <c r="J53" s="37"/>
      <c r="K53" s="37"/>
      <c r="L53" s="37"/>
    </row>
    <row r="54" spans="1:14" s="18" customFormat="1" ht="42.75" x14ac:dyDescent="0.25">
      <c r="A54" s="43" t="s">
        <v>87</v>
      </c>
      <c r="B54" s="40" t="s">
        <v>174</v>
      </c>
      <c r="C54" s="36">
        <v>113</v>
      </c>
      <c r="D54" s="33" t="s">
        <v>74</v>
      </c>
      <c r="E54" s="34">
        <f>E55+E56</f>
        <v>0</v>
      </c>
      <c r="F54" s="111">
        <f t="shared" ref="F54:L54" si="13">F55+F56</f>
        <v>0</v>
      </c>
      <c r="G54" s="111">
        <f t="shared" si="13"/>
        <v>0</v>
      </c>
      <c r="H54" s="111">
        <f t="shared" si="13"/>
        <v>0</v>
      </c>
      <c r="I54" s="34">
        <f t="shared" si="13"/>
        <v>0</v>
      </c>
      <c r="J54" s="34">
        <f t="shared" si="13"/>
        <v>0</v>
      </c>
      <c r="K54" s="34">
        <f t="shared" si="13"/>
        <v>0</v>
      </c>
      <c r="L54" s="34">
        <f t="shared" si="13"/>
        <v>0</v>
      </c>
    </row>
    <row r="55" spans="1:14" s="26" customFormat="1" x14ac:dyDescent="0.25">
      <c r="A55" s="15" t="s">
        <v>34</v>
      </c>
      <c r="B55" s="39" t="s">
        <v>91</v>
      </c>
      <c r="C55" s="33">
        <v>113</v>
      </c>
      <c r="D55" s="33">
        <v>222</v>
      </c>
      <c r="E55" s="102">
        <f>F55+G55+H55+I55+J55</f>
        <v>0</v>
      </c>
      <c r="F55" s="113"/>
      <c r="G55" s="113"/>
      <c r="H55" s="114"/>
      <c r="I55" s="102"/>
      <c r="J55" s="102"/>
      <c r="K55" s="102"/>
      <c r="L55" s="102"/>
    </row>
    <row r="56" spans="1:14" s="26" customFormat="1" x14ac:dyDescent="0.25">
      <c r="A56" s="15" t="s">
        <v>33</v>
      </c>
      <c r="B56" s="39" t="s">
        <v>179</v>
      </c>
      <c r="C56" s="33">
        <v>113</v>
      </c>
      <c r="D56" s="33">
        <v>226</v>
      </c>
      <c r="E56" s="37">
        <f>F56+G56+H56+I56+J56</f>
        <v>0</v>
      </c>
      <c r="F56" s="113"/>
      <c r="G56" s="113"/>
      <c r="H56" s="110"/>
      <c r="I56" s="102"/>
      <c r="J56" s="102"/>
      <c r="K56" s="102"/>
      <c r="L56" s="102"/>
    </row>
    <row r="57" spans="1:14" ht="71.25" x14ac:dyDescent="0.25">
      <c r="A57" s="43" t="s">
        <v>35</v>
      </c>
      <c r="B57" s="40" t="s">
        <v>175</v>
      </c>
      <c r="C57" s="36">
        <v>119</v>
      </c>
      <c r="D57" s="33" t="s">
        <v>26</v>
      </c>
      <c r="E57" s="34">
        <f>E58+E59</f>
        <v>14145850.2827</v>
      </c>
      <c r="F57" s="111">
        <f t="shared" ref="F57:L57" si="14">F58+F59</f>
        <v>12822374.18936</v>
      </c>
      <c r="G57" s="111">
        <f t="shared" si="14"/>
        <v>1323476.0933399999</v>
      </c>
      <c r="H57" s="111">
        <f t="shared" si="14"/>
        <v>0</v>
      </c>
      <c r="I57" s="34">
        <f t="shared" si="14"/>
        <v>0</v>
      </c>
      <c r="J57" s="34">
        <f t="shared" si="14"/>
        <v>0</v>
      </c>
      <c r="K57" s="34">
        <f t="shared" si="14"/>
        <v>14145850.2827</v>
      </c>
      <c r="L57" s="34">
        <f t="shared" si="14"/>
        <v>14145850.2827</v>
      </c>
      <c r="N57" s="100"/>
    </row>
    <row r="58" spans="1:14" ht="36" customHeight="1" x14ac:dyDescent="0.25">
      <c r="A58" s="15" t="s">
        <v>511</v>
      </c>
      <c r="B58" s="39" t="s">
        <v>177</v>
      </c>
      <c r="C58" s="33">
        <v>119</v>
      </c>
      <c r="D58" s="33">
        <v>213</v>
      </c>
      <c r="E58" s="37">
        <f>F58+G58+H58+I58+J58</f>
        <v>14145850.2827</v>
      </c>
      <c r="F58" s="110">
        <f>F46*30.2%</f>
        <v>12822374.18936</v>
      </c>
      <c r="G58" s="110">
        <f>G46*30.2%</f>
        <v>1323476.0933399999</v>
      </c>
      <c r="H58" s="110"/>
      <c r="I58" s="110"/>
      <c r="J58" s="110"/>
      <c r="K58" s="110">
        <v>14145850.2827</v>
      </c>
      <c r="L58" s="110">
        <v>14145850.2827</v>
      </c>
      <c r="M58" s="100"/>
    </row>
    <row r="59" spans="1:14" ht="30" x14ac:dyDescent="0.25">
      <c r="A59" s="15" t="s">
        <v>13</v>
      </c>
      <c r="B59" s="39" t="s">
        <v>178</v>
      </c>
      <c r="C59" s="33">
        <v>119</v>
      </c>
      <c r="D59" s="33" t="s">
        <v>176</v>
      </c>
      <c r="E59" s="37">
        <f>F59+G59+H59+I59+J59</f>
        <v>0</v>
      </c>
      <c r="F59" s="111"/>
      <c r="G59" s="111"/>
      <c r="H59" s="110"/>
      <c r="I59" s="37"/>
      <c r="J59" s="37"/>
      <c r="K59" s="37"/>
      <c r="L59" s="37"/>
    </row>
    <row r="60" spans="1:14" ht="57" customHeight="1" x14ac:dyDescent="0.25">
      <c r="A60" s="15" t="s">
        <v>512</v>
      </c>
      <c r="B60" s="39" t="s">
        <v>514</v>
      </c>
      <c r="C60" s="33">
        <v>131</v>
      </c>
      <c r="D60" s="33"/>
      <c r="E60" s="37"/>
      <c r="F60" s="111"/>
      <c r="G60" s="111"/>
      <c r="H60" s="110"/>
      <c r="I60" s="37"/>
      <c r="J60" s="37"/>
      <c r="K60" s="37"/>
      <c r="L60" s="37"/>
    </row>
    <row r="61" spans="1:14" ht="60" x14ac:dyDescent="0.25">
      <c r="A61" s="15" t="s">
        <v>517</v>
      </c>
      <c r="B61" s="39" t="s">
        <v>515</v>
      </c>
      <c r="C61" s="33">
        <v>133</v>
      </c>
      <c r="D61" s="33"/>
      <c r="E61" s="37"/>
      <c r="F61" s="111"/>
      <c r="G61" s="111"/>
      <c r="H61" s="110"/>
      <c r="I61" s="37"/>
      <c r="J61" s="37"/>
      <c r="K61" s="37"/>
      <c r="L61" s="37"/>
    </row>
    <row r="62" spans="1:14" ht="45" x14ac:dyDescent="0.25">
      <c r="A62" s="15" t="s">
        <v>522</v>
      </c>
      <c r="B62" s="39" t="s">
        <v>518</v>
      </c>
      <c r="C62" s="33">
        <v>134</v>
      </c>
      <c r="D62" s="33"/>
      <c r="E62" s="37"/>
      <c r="F62" s="111"/>
      <c r="G62" s="111"/>
      <c r="H62" s="110"/>
      <c r="I62" s="37"/>
      <c r="J62" s="37"/>
      <c r="K62" s="37"/>
      <c r="L62" s="37"/>
    </row>
    <row r="63" spans="1:14" ht="60" x14ac:dyDescent="0.25">
      <c r="A63" s="15" t="s">
        <v>520</v>
      </c>
      <c r="B63" s="39" t="s">
        <v>523</v>
      </c>
      <c r="C63" s="33">
        <v>139</v>
      </c>
      <c r="D63" s="33"/>
      <c r="E63" s="37"/>
      <c r="F63" s="111"/>
      <c r="G63" s="111"/>
      <c r="H63" s="110"/>
      <c r="I63" s="37"/>
      <c r="J63" s="37"/>
      <c r="K63" s="37"/>
      <c r="L63" s="37"/>
    </row>
    <row r="64" spans="1:14" ht="30" x14ac:dyDescent="0.25">
      <c r="A64" s="15" t="s">
        <v>525</v>
      </c>
      <c r="B64" s="39" t="s">
        <v>526</v>
      </c>
      <c r="C64" s="33">
        <v>139</v>
      </c>
      <c r="D64" s="33"/>
      <c r="E64" s="37"/>
      <c r="F64" s="111"/>
      <c r="G64" s="111"/>
      <c r="H64" s="110"/>
      <c r="I64" s="37"/>
      <c r="J64" s="37"/>
      <c r="K64" s="37"/>
      <c r="L64" s="37"/>
    </row>
    <row r="65" spans="1:12" s="22" customFormat="1" ht="28.5" x14ac:dyDescent="0.25">
      <c r="A65" s="43" t="s">
        <v>180</v>
      </c>
      <c r="B65" s="45" t="s">
        <v>181</v>
      </c>
      <c r="C65" s="36">
        <v>300</v>
      </c>
      <c r="D65" s="36"/>
      <c r="E65" s="34">
        <f>E66+E72+E73+E74</f>
        <v>0</v>
      </c>
      <c r="F65" s="111">
        <f t="shared" ref="F65:L65" si="15">F66+F72+F73</f>
        <v>0</v>
      </c>
      <c r="G65" s="111">
        <f t="shared" si="15"/>
        <v>0</v>
      </c>
      <c r="H65" s="111">
        <f>H66+H72+H73+H74</f>
        <v>0</v>
      </c>
      <c r="I65" s="34">
        <f t="shared" si="15"/>
        <v>0</v>
      </c>
      <c r="J65" s="34">
        <f t="shared" si="15"/>
        <v>0</v>
      </c>
      <c r="K65" s="34">
        <f t="shared" si="15"/>
        <v>0</v>
      </c>
      <c r="L65" s="34">
        <f t="shared" si="15"/>
        <v>0</v>
      </c>
    </row>
    <row r="66" spans="1:12" s="26" customFormat="1" ht="60" x14ac:dyDescent="0.25">
      <c r="A66" s="15" t="s">
        <v>198</v>
      </c>
      <c r="B66" s="39" t="s">
        <v>182</v>
      </c>
      <c r="C66" s="33">
        <v>321</v>
      </c>
      <c r="D66" s="41" t="s">
        <v>74</v>
      </c>
      <c r="E66" s="37">
        <f>E68+E69+E71+E70</f>
        <v>0</v>
      </c>
      <c r="F66" s="110">
        <f t="shared" ref="F66:L66" si="16">F68+F69+F71+F70</f>
        <v>0</v>
      </c>
      <c r="G66" s="110">
        <f t="shared" si="16"/>
        <v>0</v>
      </c>
      <c r="H66" s="110">
        <f>H68+H69+H71+H70</f>
        <v>0</v>
      </c>
      <c r="I66" s="37">
        <f t="shared" si="16"/>
        <v>0</v>
      </c>
      <c r="J66" s="37">
        <f t="shared" si="16"/>
        <v>0</v>
      </c>
      <c r="K66" s="37">
        <f t="shared" si="16"/>
        <v>0</v>
      </c>
      <c r="L66" s="37">
        <f t="shared" si="16"/>
        <v>0</v>
      </c>
    </row>
    <row r="67" spans="1:12" ht="14.25" customHeight="1" x14ac:dyDescent="0.25">
      <c r="A67" s="15" t="s">
        <v>5</v>
      </c>
      <c r="B67" s="39"/>
      <c r="C67" s="33"/>
      <c r="D67" s="33"/>
      <c r="E67" s="37"/>
      <c r="F67" s="111"/>
      <c r="G67" s="111"/>
      <c r="H67" s="110"/>
      <c r="I67" s="37"/>
      <c r="J67" s="37"/>
      <c r="K67" s="37"/>
      <c r="L67" s="37"/>
    </row>
    <row r="68" spans="1:12" ht="52.5" customHeight="1" x14ac:dyDescent="0.25">
      <c r="A68" s="15" t="s">
        <v>531</v>
      </c>
      <c r="B68" s="39" t="s">
        <v>98</v>
      </c>
      <c r="C68" s="33">
        <v>321</v>
      </c>
      <c r="D68" s="33">
        <v>262</v>
      </c>
      <c r="E68" s="37">
        <f t="shared" ref="E68:E133" si="17">F68+G68+H68+I68+J68</f>
        <v>0</v>
      </c>
      <c r="F68" s="111"/>
      <c r="G68" s="111"/>
      <c r="H68" s="110"/>
      <c r="I68" s="37"/>
      <c r="J68" s="37"/>
      <c r="K68" s="37"/>
      <c r="L68" s="37"/>
    </row>
    <row r="69" spans="1:12" ht="30" customHeight="1" x14ac:dyDescent="0.25">
      <c r="A69" s="15" t="s">
        <v>200</v>
      </c>
      <c r="B69" s="39" t="s">
        <v>202</v>
      </c>
      <c r="C69" s="33">
        <v>321</v>
      </c>
      <c r="D69" s="33">
        <v>263</v>
      </c>
      <c r="E69" s="37">
        <f>F69+G69+H69+I69+J69</f>
        <v>0</v>
      </c>
      <c r="F69" s="111"/>
      <c r="G69" s="111"/>
      <c r="H69" s="110"/>
      <c r="I69" s="37"/>
      <c r="J69" s="37"/>
      <c r="K69" s="37"/>
      <c r="L69" s="37"/>
    </row>
    <row r="70" spans="1:12" ht="45.75" customHeight="1" x14ac:dyDescent="0.25">
      <c r="A70" s="15" t="s">
        <v>417</v>
      </c>
      <c r="B70" s="39" t="s">
        <v>203</v>
      </c>
      <c r="C70" s="33">
        <v>321</v>
      </c>
      <c r="D70" s="33">
        <v>264</v>
      </c>
      <c r="E70" s="37">
        <f>F70+G70+H70+I70+J70</f>
        <v>0</v>
      </c>
      <c r="F70" s="110"/>
      <c r="G70" s="111"/>
      <c r="H70" s="110"/>
      <c r="I70" s="37"/>
      <c r="J70" s="37"/>
      <c r="K70" s="37"/>
      <c r="L70" s="37"/>
    </row>
    <row r="71" spans="1:12" ht="30.75" customHeight="1" x14ac:dyDescent="0.25">
      <c r="A71" s="15" t="s">
        <v>47</v>
      </c>
      <c r="B71" s="39" t="s">
        <v>418</v>
      </c>
      <c r="C71" s="33">
        <v>321</v>
      </c>
      <c r="D71" s="33">
        <v>296</v>
      </c>
      <c r="E71" s="37">
        <f t="shared" si="17"/>
        <v>0</v>
      </c>
      <c r="F71" s="111"/>
      <c r="G71" s="111"/>
      <c r="H71" s="110"/>
      <c r="I71" s="37"/>
      <c r="J71" s="37"/>
      <c r="K71" s="37"/>
      <c r="L71" s="37"/>
    </row>
    <row r="72" spans="1:12" s="27" customFormat="1" ht="66.75" customHeight="1" x14ac:dyDescent="0.25">
      <c r="A72" s="7" t="s">
        <v>377</v>
      </c>
      <c r="B72" s="40" t="s">
        <v>201</v>
      </c>
      <c r="C72" s="33">
        <v>340</v>
      </c>
      <c r="D72" s="33">
        <v>262</v>
      </c>
      <c r="E72" s="37">
        <f t="shared" si="17"/>
        <v>0</v>
      </c>
      <c r="F72" s="111"/>
      <c r="G72" s="111"/>
      <c r="H72" s="110"/>
      <c r="I72" s="37"/>
      <c r="J72" s="37"/>
      <c r="K72" s="37"/>
      <c r="L72" s="37"/>
    </row>
    <row r="73" spans="1:12" x14ac:dyDescent="0.25">
      <c r="A73" s="15"/>
      <c r="B73" s="39"/>
      <c r="C73" s="33"/>
      <c r="D73" s="33"/>
      <c r="E73" s="37">
        <f>F73+G73+H73+I73+J73</f>
        <v>0</v>
      </c>
      <c r="F73" s="111"/>
      <c r="G73" s="111"/>
      <c r="H73" s="110"/>
      <c r="I73" s="37"/>
      <c r="J73" s="37"/>
      <c r="K73" s="37"/>
      <c r="L73" s="37"/>
    </row>
    <row r="74" spans="1:12" s="26" customFormat="1" ht="105" x14ac:dyDescent="0.25">
      <c r="A74" s="15" t="s">
        <v>414</v>
      </c>
      <c r="B74" s="39" t="s">
        <v>199</v>
      </c>
      <c r="C74" s="41">
        <v>350</v>
      </c>
      <c r="D74" s="41">
        <v>296</v>
      </c>
      <c r="E74" s="37">
        <f>F74+G74+H74+I74+J74</f>
        <v>0</v>
      </c>
      <c r="F74" s="113"/>
      <c r="G74" s="113"/>
      <c r="H74" s="110"/>
      <c r="I74" s="102"/>
      <c r="J74" s="102"/>
      <c r="K74" s="102"/>
      <c r="L74" s="102"/>
    </row>
    <row r="75" spans="1:12" s="26" customFormat="1" x14ac:dyDescent="0.25">
      <c r="A75" s="15" t="s">
        <v>533</v>
      </c>
      <c r="B75" s="39" t="s">
        <v>413</v>
      </c>
      <c r="C75" s="41">
        <v>360</v>
      </c>
      <c r="D75" s="41"/>
      <c r="E75" s="37"/>
      <c r="F75" s="113"/>
      <c r="G75" s="113"/>
      <c r="H75" s="110"/>
      <c r="I75" s="102"/>
      <c r="J75" s="102"/>
      <c r="K75" s="102"/>
      <c r="L75" s="102"/>
    </row>
    <row r="76" spans="1:12" s="22" customFormat="1" ht="28.5" x14ac:dyDescent="0.25">
      <c r="A76" s="43" t="s">
        <v>183</v>
      </c>
      <c r="B76" s="82" t="s">
        <v>184</v>
      </c>
      <c r="C76" s="36">
        <v>850</v>
      </c>
      <c r="D76" s="36"/>
      <c r="E76" s="34">
        <f>E78+E79+E80</f>
        <v>397000</v>
      </c>
      <c r="F76" s="111">
        <f>F78+F79+F80</f>
        <v>367000</v>
      </c>
      <c r="G76" s="111">
        <f t="shared" ref="G76:L76" si="18">G78+G79+G80</f>
        <v>30000</v>
      </c>
      <c r="H76" s="111">
        <f t="shared" si="18"/>
        <v>0</v>
      </c>
      <c r="I76" s="34">
        <f t="shared" si="18"/>
        <v>0</v>
      </c>
      <c r="J76" s="34">
        <f t="shared" si="18"/>
        <v>0</v>
      </c>
      <c r="K76" s="34">
        <f t="shared" si="18"/>
        <v>397000</v>
      </c>
      <c r="L76" s="34">
        <f t="shared" si="18"/>
        <v>397000</v>
      </c>
    </row>
    <row r="77" spans="1:12" x14ac:dyDescent="0.25">
      <c r="A77" s="15" t="s">
        <v>5</v>
      </c>
      <c r="B77" s="39"/>
      <c r="C77" s="33"/>
      <c r="D77" s="33"/>
      <c r="E77" s="37"/>
      <c r="F77" s="111"/>
      <c r="G77" s="111"/>
      <c r="H77" s="110"/>
      <c r="I77" s="37"/>
      <c r="J77" s="37"/>
      <c r="K77" s="37"/>
      <c r="L77" s="37"/>
    </row>
    <row r="78" spans="1:12" ht="30" x14ac:dyDescent="0.25">
      <c r="A78" s="15" t="s">
        <v>185</v>
      </c>
      <c r="B78" s="39" t="s">
        <v>186</v>
      </c>
      <c r="C78" s="33">
        <v>851</v>
      </c>
      <c r="D78" s="33">
        <v>291</v>
      </c>
      <c r="E78" s="37">
        <f t="shared" si="17"/>
        <v>360000</v>
      </c>
      <c r="F78" s="110">
        <v>360000</v>
      </c>
      <c r="G78" s="111"/>
      <c r="H78" s="110"/>
      <c r="I78" s="110"/>
      <c r="J78" s="110"/>
      <c r="K78" s="110">
        <v>360000</v>
      </c>
      <c r="L78" s="110">
        <v>360000</v>
      </c>
    </row>
    <row r="79" spans="1:12" ht="45" x14ac:dyDescent="0.25">
      <c r="A79" s="15" t="s">
        <v>187</v>
      </c>
      <c r="B79" s="39" t="s">
        <v>188</v>
      </c>
      <c r="C79" s="33">
        <v>852</v>
      </c>
      <c r="D79" s="33">
        <v>291</v>
      </c>
      <c r="E79" s="37">
        <f t="shared" si="17"/>
        <v>7000</v>
      </c>
      <c r="F79" s="110">
        <v>7000</v>
      </c>
      <c r="G79" s="110"/>
      <c r="H79" s="110"/>
      <c r="I79" s="110"/>
      <c r="J79" s="110"/>
      <c r="K79" s="110">
        <v>7000</v>
      </c>
      <c r="L79" s="110">
        <v>7000</v>
      </c>
    </row>
    <row r="80" spans="1:12" ht="45" x14ac:dyDescent="0.25">
      <c r="A80" s="15" t="s">
        <v>189</v>
      </c>
      <c r="B80" s="39" t="s">
        <v>190</v>
      </c>
      <c r="C80" s="33">
        <v>853</v>
      </c>
      <c r="D80" s="33"/>
      <c r="E80" s="37">
        <f t="shared" ref="E80:L80" si="19">E81+E82+E83</f>
        <v>30000</v>
      </c>
      <c r="F80" s="110">
        <f t="shared" si="19"/>
        <v>0</v>
      </c>
      <c r="G80" s="110">
        <f t="shared" si="19"/>
        <v>30000</v>
      </c>
      <c r="H80" s="110">
        <f t="shared" si="19"/>
        <v>0</v>
      </c>
      <c r="I80" s="110">
        <f t="shared" si="19"/>
        <v>0</v>
      </c>
      <c r="J80" s="110">
        <f t="shared" si="19"/>
        <v>0</v>
      </c>
      <c r="K80" s="110">
        <f t="shared" si="19"/>
        <v>30000</v>
      </c>
      <c r="L80" s="110">
        <f t="shared" si="19"/>
        <v>30000</v>
      </c>
    </row>
    <row r="81" spans="1:13" ht="2.25" hidden="1" customHeight="1" x14ac:dyDescent="0.25">
      <c r="A81" s="15"/>
      <c r="B81" s="39"/>
      <c r="C81" s="33"/>
      <c r="D81" s="33"/>
      <c r="E81" s="37"/>
      <c r="F81" s="110"/>
      <c r="G81" s="110"/>
      <c r="H81" s="110"/>
      <c r="I81" s="110"/>
      <c r="J81" s="110"/>
      <c r="K81" s="110"/>
      <c r="L81" s="110"/>
    </row>
    <row r="82" spans="1:13" x14ac:dyDescent="0.25">
      <c r="A82" s="97" t="s">
        <v>421</v>
      </c>
      <c r="B82" s="39" t="s">
        <v>419</v>
      </c>
      <c r="C82" s="33">
        <v>853</v>
      </c>
      <c r="D82" s="33">
        <v>295</v>
      </c>
      <c r="E82" s="37">
        <f t="shared" si="17"/>
        <v>0</v>
      </c>
      <c r="F82" s="111"/>
      <c r="G82" s="112"/>
      <c r="H82" s="110"/>
      <c r="I82" s="110"/>
      <c r="J82" s="110"/>
      <c r="K82" s="110">
        <v>0</v>
      </c>
      <c r="L82" s="110">
        <v>0</v>
      </c>
    </row>
    <row r="83" spans="1:13" ht="30" x14ac:dyDescent="0.25">
      <c r="A83" s="97" t="s">
        <v>422</v>
      </c>
      <c r="B83" s="39" t="s">
        <v>420</v>
      </c>
      <c r="C83" s="33">
        <v>853</v>
      </c>
      <c r="D83" s="33">
        <v>297</v>
      </c>
      <c r="E83" s="37">
        <f t="shared" si="17"/>
        <v>30000</v>
      </c>
      <c r="F83" s="111"/>
      <c r="G83" s="110">
        <v>30000</v>
      </c>
      <c r="H83" s="110"/>
      <c r="I83" s="110"/>
      <c r="J83" s="110"/>
      <c r="K83" s="110">
        <v>30000</v>
      </c>
      <c r="L83" s="110">
        <v>30000</v>
      </c>
    </row>
    <row r="84" spans="1:13" s="22" customFormat="1" ht="42.75" x14ac:dyDescent="0.25">
      <c r="A84" s="43" t="s">
        <v>191</v>
      </c>
      <c r="B84" s="82" t="s">
        <v>192</v>
      </c>
      <c r="C84" s="36" t="s">
        <v>74</v>
      </c>
      <c r="D84" s="36"/>
      <c r="E84" s="34">
        <f t="shared" si="17"/>
        <v>0</v>
      </c>
      <c r="F84" s="111"/>
      <c r="G84" s="111"/>
      <c r="H84" s="111"/>
      <c r="I84" s="111"/>
      <c r="J84" s="111"/>
      <c r="K84" s="111">
        <v>0</v>
      </c>
      <c r="L84" s="111">
        <v>0</v>
      </c>
    </row>
    <row r="85" spans="1:13" ht="38.25" customHeight="1" x14ac:dyDescent="0.25">
      <c r="A85" s="15" t="s">
        <v>537</v>
      </c>
      <c r="B85" s="39" t="s">
        <v>75</v>
      </c>
      <c r="C85" s="33">
        <v>613</v>
      </c>
      <c r="D85" s="33"/>
      <c r="E85" s="37">
        <v>0</v>
      </c>
      <c r="F85" s="111"/>
      <c r="G85" s="111"/>
      <c r="H85" s="110"/>
      <c r="I85" s="37"/>
      <c r="J85" s="37"/>
      <c r="K85" s="37">
        <v>0</v>
      </c>
      <c r="L85" s="37">
        <v>0</v>
      </c>
    </row>
    <row r="86" spans="1:13" ht="38.25" customHeight="1" x14ac:dyDescent="0.25">
      <c r="A86" s="15" t="s">
        <v>538</v>
      </c>
      <c r="B86" s="39" t="s">
        <v>539</v>
      </c>
      <c r="C86" s="33">
        <v>623</v>
      </c>
      <c r="D86" s="33"/>
      <c r="E86" s="37">
        <v>0</v>
      </c>
      <c r="F86" s="111"/>
      <c r="G86" s="111"/>
      <c r="H86" s="110"/>
      <c r="I86" s="37"/>
      <c r="J86" s="37"/>
      <c r="K86" s="37">
        <v>0</v>
      </c>
      <c r="L86" s="37">
        <v>0</v>
      </c>
    </row>
    <row r="87" spans="1:13" ht="60.75" customHeight="1" x14ac:dyDescent="0.25">
      <c r="A87" s="15" t="s">
        <v>541</v>
      </c>
      <c r="B87" s="39" t="s">
        <v>542</v>
      </c>
      <c r="C87" s="33">
        <v>634</v>
      </c>
      <c r="D87" s="33"/>
      <c r="E87" s="37">
        <v>0</v>
      </c>
      <c r="F87" s="111"/>
      <c r="G87" s="111"/>
      <c r="H87" s="110"/>
      <c r="I87" s="37"/>
      <c r="J87" s="37"/>
      <c r="K87" s="37">
        <v>0</v>
      </c>
      <c r="L87" s="37">
        <v>0</v>
      </c>
    </row>
    <row r="88" spans="1:13" ht="38.25" customHeight="1" x14ac:dyDescent="0.25">
      <c r="A88" s="15" t="s">
        <v>544</v>
      </c>
      <c r="B88" s="39" t="s">
        <v>545</v>
      </c>
      <c r="C88" s="33">
        <v>810</v>
      </c>
      <c r="D88" s="33"/>
      <c r="E88" s="37">
        <v>0</v>
      </c>
      <c r="F88" s="111"/>
      <c r="G88" s="111"/>
      <c r="H88" s="110"/>
      <c r="I88" s="37"/>
      <c r="J88" s="37"/>
      <c r="K88" s="37">
        <v>0</v>
      </c>
      <c r="L88" s="37">
        <v>0</v>
      </c>
    </row>
    <row r="89" spans="1:13" ht="27.75" customHeight="1" x14ac:dyDescent="0.25">
      <c r="A89" s="15" t="s">
        <v>546</v>
      </c>
      <c r="B89" s="39" t="s">
        <v>547</v>
      </c>
      <c r="C89" s="33">
        <v>862</v>
      </c>
      <c r="D89" s="33"/>
      <c r="E89" s="37">
        <v>0</v>
      </c>
      <c r="F89" s="111"/>
      <c r="G89" s="111"/>
      <c r="H89" s="110"/>
      <c r="I89" s="37"/>
      <c r="J89" s="37"/>
      <c r="K89" s="37">
        <v>0</v>
      </c>
      <c r="L89" s="37">
        <v>0</v>
      </c>
    </row>
    <row r="90" spans="1:13" ht="66.75" customHeight="1" x14ac:dyDescent="0.25">
      <c r="A90" s="15" t="s">
        <v>549</v>
      </c>
      <c r="B90" s="39" t="s">
        <v>550</v>
      </c>
      <c r="C90" s="33">
        <v>863</v>
      </c>
      <c r="D90" s="33"/>
      <c r="E90" s="37">
        <v>0</v>
      </c>
      <c r="F90" s="111"/>
      <c r="G90" s="111"/>
      <c r="H90" s="110"/>
      <c r="I90" s="37"/>
      <c r="J90" s="37"/>
      <c r="K90" s="37">
        <v>0</v>
      </c>
      <c r="L90" s="37">
        <v>0</v>
      </c>
    </row>
    <row r="91" spans="1:13" s="22" customFormat="1" ht="28.5" x14ac:dyDescent="0.25">
      <c r="A91" s="43" t="s">
        <v>193</v>
      </c>
      <c r="B91" s="82" t="s">
        <v>194</v>
      </c>
      <c r="C91" s="36" t="s">
        <v>74</v>
      </c>
      <c r="D91" s="36"/>
      <c r="E91" s="34">
        <f>E93</f>
        <v>0</v>
      </c>
      <c r="F91" s="111">
        <f t="shared" ref="F91:L91" si="20">F93</f>
        <v>0</v>
      </c>
      <c r="G91" s="111">
        <f t="shared" si="20"/>
        <v>0</v>
      </c>
      <c r="H91" s="111">
        <f t="shared" si="20"/>
        <v>0</v>
      </c>
      <c r="I91" s="34">
        <f t="shared" si="20"/>
        <v>0</v>
      </c>
      <c r="J91" s="34">
        <f t="shared" si="20"/>
        <v>0</v>
      </c>
      <c r="K91" s="34">
        <f t="shared" si="20"/>
        <v>0</v>
      </c>
      <c r="L91" s="34">
        <f t="shared" si="20"/>
        <v>0</v>
      </c>
    </row>
    <row r="92" spans="1:13" x14ac:dyDescent="0.25">
      <c r="A92" s="15" t="s">
        <v>93</v>
      </c>
      <c r="B92" s="39"/>
      <c r="C92" s="33"/>
      <c r="D92" s="33"/>
      <c r="E92" s="37"/>
      <c r="F92" s="111"/>
      <c r="G92" s="111"/>
      <c r="H92" s="110"/>
      <c r="I92" s="37"/>
      <c r="J92" s="37"/>
      <c r="K92" s="37"/>
      <c r="L92" s="37"/>
    </row>
    <row r="93" spans="1:13" ht="66" customHeight="1" x14ac:dyDescent="0.25">
      <c r="A93" s="15" t="s">
        <v>454</v>
      </c>
      <c r="B93" s="39" t="s">
        <v>195</v>
      </c>
      <c r="C93" s="118">
        <v>830</v>
      </c>
      <c r="D93" s="118">
        <v>831</v>
      </c>
      <c r="E93" s="37">
        <f t="shared" si="17"/>
        <v>0</v>
      </c>
      <c r="F93" s="111"/>
      <c r="G93" s="110"/>
      <c r="H93" s="110"/>
      <c r="I93" s="37"/>
      <c r="J93" s="37"/>
      <c r="K93" s="37">
        <v>0</v>
      </c>
      <c r="L93" s="37">
        <v>0</v>
      </c>
    </row>
    <row r="94" spans="1:13" s="22" customFormat="1" ht="32.25" customHeight="1" x14ac:dyDescent="0.25">
      <c r="A94" s="43" t="s">
        <v>269</v>
      </c>
      <c r="B94" s="82" t="s">
        <v>196</v>
      </c>
      <c r="C94" s="36" t="s">
        <v>74</v>
      </c>
      <c r="D94" s="36"/>
      <c r="E94" s="34">
        <f>E96+E99+E119</f>
        <v>19345614.740000002</v>
      </c>
      <c r="F94" s="111">
        <f>F96+F99+F119</f>
        <v>14414289.030000001</v>
      </c>
      <c r="G94" s="111">
        <f>G96+G99+G119</f>
        <v>4931325.71</v>
      </c>
      <c r="H94" s="111">
        <f>H96+H99+H119</f>
        <v>0</v>
      </c>
      <c r="I94" s="34">
        <f t="shared" ref="I94:L94" si="21">I96+I99+I119</f>
        <v>0</v>
      </c>
      <c r="J94" s="34">
        <f t="shared" si="21"/>
        <v>0</v>
      </c>
      <c r="K94" s="34">
        <f t="shared" si="21"/>
        <v>18606441.77</v>
      </c>
      <c r="L94" s="34">
        <f t="shared" si="21"/>
        <v>18606441.77</v>
      </c>
      <c r="M94" s="99"/>
    </row>
    <row r="95" spans="1:13" s="27" customFormat="1" x14ac:dyDescent="0.25">
      <c r="A95" s="7" t="s">
        <v>93</v>
      </c>
      <c r="B95" s="40"/>
      <c r="C95" s="33"/>
      <c r="D95" s="33"/>
      <c r="E95" s="37"/>
      <c r="F95" s="111"/>
      <c r="G95" s="111"/>
      <c r="H95" s="110"/>
      <c r="I95" s="37"/>
      <c r="J95" s="37"/>
      <c r="K95" s="37"/>
      <c r="L95" s="37"/>
    </row>
    <row r="96" spans="1:13" ht="45" x14ac:dyDescent="0.25">
      <c r="A96" s="7" t="s">
        <v>554</v>
      </c>
      <c r="B96" s="40" t="s">
        <v>197</v>
      </c>
      <c r="C96" s="36">
        <v>243</v>
      </c>
      <c r="D96" s="33">
        <v>225</v>
      </c>
      <c r="E96" s="107">
        <f>E97+E98</f>
        <v>0</v>
      </c>
      <c r="F96" s="113">
        <f t="shared" ref="F96:L96" si="22">F97+F98</f>
        <v>0</v>
      </c>
      <c r="G96" s="113">
        <f t="shared" si="22"/>
        <v>0</v>
      </c>
      <c r="H96" s="113">
        <f t="shared" si="22"/>
        <v>0</v>
      </c>
      <c r="I96" s="37">
        <f t="shared" si="22"/>
        <v>0</v>
      </c>
      <c r="J96" s="37">
        <f t="shared" si="22"/>
        <v>0</v>
      </c>
      <c r="K96" s="37">
        <f t="shared" si="22"/>
        <v>0</v>
      </c>
      <c r="L96" s="37">
        <f t="shared" si="22"/>
        <v>0</v>
      </c>
    </row>
    <row r="97" spans="1:14" ht="30" x14ac:dyDescent="0.25">
      <c r="A97" s="97" t="s">
        <v>82</v>
      </c>
      <c r="B97" s="40" t="s">
        <v>204</v>
      </c>
      <c r="C97" s="36" t="s">
        <v>74</v>
      </c>
      <c r="D97" s="33">
        <v>225</v>
      </c>
      <c r="E97" s="37">
        <f t="shared" si="17"/>
        <v>0</v>
      </c>
      <c r="F97" s="110"/>
      <c r="G97" s="110"/>
      <c r="H97" s="110"/>
      <c r="I97" s="37"/>
      <c r="J97" s="37"/>
      <c r="K97" s="37">
        <v>0</v>
      </c>
      <c r="L97" s="37">
        <v>0</v>
      </c>
      <c r="N97" s="103"/>
    </row>
    <row r="98" spans="1:14" x14ac:dyDescent="0.25">
      <c r="A98" s="97" t="s">
        <v>33</v>
      </c>
      <c r="B98" s="40" t="s">
        <v>205</v>
      </c>
      <c r="C98" s="36" t="s">
        <v>74</v>
      </c>
      <c r="D98" s="33">
        <v>226</v>
      </c>
      <c r="E98" s="37">
        <f t="shared" si="17"/>
        <v>0</v>
      </c>
      <c r="F98" s="110"/>
      <c r="G98" s="110"/>
      <c r="H98" s="110"/>
      <c r="I98" s="37"/>
      <c r="J98" s="37"/>
      <c r="K98" s="37">
        <v>0</v>
      </c>
      <c r="L98" s="37">
        <v>0</v>
      </c>
    </row>
    <row r="99" spans="1:14" x14ac:dyDescent="0.25">
      <c r="A99" s="43" t="s">
        <v>206</v>
      </c>
      <c r="B99" s="82" t="s">
        <v>555</v>
      </c>
      <c r="C99" s="36">
        <v>244</v>
      </c>
      <c r="D99" s="33" t="s">
        <v>26</v>
      </c>
      <c r="E99" s="107">
        <f>E100+E101+E102+E103+E104+E105+E106+E107+E108+E109+E110</f>
        <v>15652064.640000001</v>
      </c>
      <c r="F99" s="113">
        <f>F100+F101+F102+F103+F104+F105+F106+F107+F108+F109+F110</f>
        <v>11644518.710000001</v>
      </c>
      <c r="G99" s="113">
        <f>G100+G101+G102+G103+G104+G105+G106+G107+G108+G109+G110</f>
        <v>4007545.9299999997</v>
      </c>
      <c r="H99" s="113">
        <f>H100+H101+H102+H103+H104+H105+H106+H107+H108+H109+H110</f>
        <v>0</v>
      </c>
      <c r="I99" s="37"/>
      <c r="J99" s="37"/>
      <c r="K99" s="37">
        <f t="shared" ref="K99:L99" si="23">K100+K101+K102+K103+K104+K105+K106+K107+K108+K109+K110</f>
        <v>14912891.710000001</v>
      </c>
      <c r="L99" s="37">
        <f t="shared" si="23"/>
        <v>14912891.710000001</v>
      </c>
      <c r="N99" s="104"/>
    </row>
    <row r="100" spans="1:14" x14ac:dyDescent="0.25">
      <c r="A100" s="15" t="s">
        <v>36</v>
      </c>
      <c r="B100" s="39"/>
      <c r="C100" s="33" t="s">
        <v>26</v>
      </c>
      <c r="D100" s="33">
        <v>221</v>
      </c>
      <c r="E100" s="110">
        <f t="shared" si="17"/>
        <v>426723.28</v>
      </c>
      <c r="F100" s="110">
        <v>0</v>
      </c>
      <c r="G100" s="110">
        <v>426723.28</v>
      </c>
      <c r="H100" s="110"/>
      <c r="I100" s="110"/>
      <c r="J100" s="110"/>
      <c r="K100" s="110">
        <v>426723.28</v>
      </c>
      <c r="L100" s="110">
        <v>426723.28</v>
      </c>
    </row>
    <row r="101" spans="1:14" x14ac:dyDescent="0.25">
      <c r="A101" s="15" t="s">
        <v>34</v>
      </c>
      <c r="B101" s="39"/>
      <c r="C101" s="33" t="s">
        <v>26</v>
      </c>
      <c r="D101" s="33">
        <v>222</v>
      </c>
      <c r="E101" s="110">
        <f t="shared" si="17"/>
        <v>300000</v>
      </c>
      <c r="F101" s="111"/>
      <c r="G101" s="110">
        <v>300000</v>
      </c>
      <c r="H101" s="110"/>
      <c r="I101" s="111"/>
      <c r="J101" s="111"/>
      <c r="K101" s="110">
        <v>100000</v>
      </c>
      <c r="L101" s="110">
        <v>100000</v>
      </c>
      <c r="N101" s="100"/>
    </row>
    <row r="102" spans="1:14" x14ac:dyDescent="0.25">
      <c r="A102" s="15" t="s">
        <v>37</v>
      </c>
      <c r="B102" s="39"/>
      <c r="C102" s="33" t="s">
        <v>26</v>
      </c>
      <c r="D102" s="33">
        <v>223</v>
      </c>
      <c r="E102" s="110">
        <f t="shared" si="17"/>
        <v>75000</v>
      </c>
      <c r="F102" s="110">
        <v>75000</v>
      </c>
      <c r="G102" s="110"/>
      <c r="H102" s="110"/>
      <c r="I102" s="110"/>
      <c r="J102" s="110"/>
      <c r="K102" s="110">
        <v>75000</v>
      </c>
      <c r="L102" s="110">
        <v>75000</v>
      </c>
    </row>
    <row r="103" spans="1:14" ht="30" x14ac:dyDescent="0.25">
      <c r="A103" s="15" t="s">
        <v>38</v>
      </c>
      <c r="B103" s="39"/>
      <c r="C103" s="33" t="s">
        <v>26</v>
      </c>
      <c r="D103" s="33">
        <v>224</v>
      </c>
      <c r="E103" s="110">
        <f t="shared" si="17"/>
        <v>6773004</v>
      </c>
      <c r="F103" s="110">
        <v>6773004</v>
      </c>
      <c r="G103" s="111"/>
      <c r="H103" s="110"/>
      <c r="I103" s="110"/>
      <c r="J103" s="110"/>
      <c r="K103" s="110">
        <v>6773004</v>
      </c>
      <c r="L103" s="110">
        <v>6773004</v>
      </c>
    </row>
    <row r="104" spans="1:14" ht="30" x14ac:dyDescent="0.25">
      <c r="A104" s="15" t="s">
        <v>39</v>
      </c>
      <c r="B104" s="39"/>
      <c r="C104" s="33" t="s">
        <v>26</v>
      </c>
      <c r="D104" s="33">
        <v>225</v>
      </c>
      <c r="E104" s="110">
        <f t="shared" si="17"/>
        <v>1913383.7200000002</v>
      </c>
      <c r="F104" s="110">
        <v>481821.12</v>
      </c>
      <c r="G104" s="110">
        <v>1431562.6</v>
      </c>
      <c r="H104" s="110"/>
      <c r="I104" s="110"/>
      <c r="J104" s="110"/>
      <c r="K104" s="110">
        <v>1746195.12</v>
      </c>
      <c r="L104" s="110">
        <v>1746195.12</v>
      </c>
    </row>
    <row r="105" spans="1:14" x14ac:dyDescent="0.25">
      <c r="A105" s="15" t="s">
        <v>33</v>
      </c>
      <c r="B105" s="39"/>
      <c r="C105" s="33" t="s">
        <v>26</v>
      </c>
      <c r="D105" s="33">
        <v>226</v>
      </c>
      <c r="E105" s="110">
        <f t="shared" si="17"/>
        <v>5783953.6399999997</v>
      </c>
      <c r="F105" s="110">
        <v>4314693.59</v>
      </c>
      <c r="G105" s="110">
        <v>1469260.05</v>
      </c>
      <c r="H105" s="110">
        <v>0</v>
      </c>
      <c r="I105" s="111"/>
      <c r="J105" s="111"/>
      <c r="K105" s="110">
        <v>5411969.3099999996</v>
      </c>
      <c r="L105" s="110">
        <v>5411969.3099999996</v>
      </c>
      <c r="M105" s="100"/>
      <c r="N105" s="100"/>
    </row>
    <row r="106" spans="1:14" x14ac:dyDescent="0.25">
      <c r="A106" s="15" t="s">
        <v>40</v>
      </c>
      <c r="B106" s="39"/>
      <c r="C106" s="33" t="s">
        <v>26</v>
      </c>
      <c r="D106" s="33">
        <v>227</v>
      </c>
      <c r="E106" s="110">
        <f t="shared" si="17"/>
        <v>30000</v>
      </c>
      <c r="F106" s="111"/>
      <c r="G106" s="110">
        <v>30000</v>
      </c>
      <c r="H106" s="110"/>
      <c r="I106" s="110"/>
      <c r="J106" s="110"/>
      <c r="K106" s="110">
        <v>30000</v>
      </c>
      <c r="L106" s="110">
        <v>30000</v>
      </c>
      <c r="N106" s="100"/>
    </row>
    <row r="107" spans="1:14" x14ac:dyDescent="0.25">
      <c r="A107" s="15" t="s">
        <v>41</v>
      </c>
      <c r="B107" s="39"/>
      <c r="C107" s="33" t="s">
        <v>26</v>
      </c>
      <c r="D107" s="33">
        <v>290</v>
      </c>
      <c r="E107" s="110">
        <f t="shared" si="17"/>
        <v>0</v>
      </c>
      <c r="F107" s="111"/>
      <c r="G107" s="111"/>
      <c r="H107" s="110"/>
      <c r="I107" s="110"/>
      <c r="J107" s="110"/>
      <c r="K107" s="110">
        <v>0</v>
      </c>
      <c r="L107" s="110">
        <v>0</v>
      </c>
    </row>
    <row r="108" spans="1:14" ht="30" x14ac:dyDescent="0.25">
      <c r="A108" s="15" t="s">
        <v>42</v>
      </c>
      <c r="B108" s="39"/>
      <c r="C108" s="33" t="s">
        <v>26</v>
      </c>
      <c r="D108" s="33">
        <v>310</v>
      </c>
      <c r="E108" s="110">
        <f t="shared" si="17"/>
        <v>50000</v>
      </c>
      <c r="F108" s="111"/>
      <c r="G108" s="110">
        <v>50000</v>
      </c>
      <c r="H108" s="110"/>
      <c r="I108" s="111"/>
      <c r="J108" s="111"/>
      <c r="K108" s="110">
        <v>50000</v>
      </c>
      <c r="L108" s="110">
        <v>50000</v>
      </c>
    </row>
    <row r="109" spans="1:14" ht="30" x14ac:dyDescent="0.25">
      <c r="A109" s="15" t="s">
        <v>43</v>
      </c>
      <c r="B109" s="39"/>
      <c r="C109" s="33" t="s">
        <v>26</v>
      </c>
      <c r="D109" s="33">
        <v>320</v>
      </c>
      <c r="E109" s="37">
        <f t="shared" si="17"/>
        <v>0</v>
      </c>
      <c r="F109" s="111"/>
      <c r="G109" s="111"/>
      <c r="H109" s="110"/>
      <c r="I109" s="37"/>
      <c r="J109" s="37"/>
      <c r="K109" s="37">
        <v>0</v>
      </c>
      <c r="L109" s="37">
        <v>0</v>
      </c>
      <c r="N109" s="100"/>
    </row>
    <row r="110" spans="1:14" ht="30" x14ac:dyDescent="0.25">
      <c r="A110" s="15" t="s">
        <v>439</v>
      </c>
      <c r="B110" s="39"/>
      <c r="C110" s="33" t="s">
        <v>26</v>
      </c>
      <c r="D110" s="33">
        <v>340</v>
      </c>
      <c r="E110" s="102">
        <f>F110+G110+H110+I110+J110</f>
        <v>300000</v>
      </c>
      <c r="F110" s="114">
        <f>F111+F112+F113+F114+F115+F116+F117</f>
        <v>0</v>
      </c>
      <c r="G110" s="114">
        <f>G111+G112+G113+G114+G115+G116+G117</f>
        <v>300000</v>
      </c>
      <c r="H110" s="114">
        <f>H111+H112+H113+H114+H115+H116+H117</f>
        <v>0</v>
      </c>
      <c r="I110" s="37"/>
      <c r="J110" s="37"/>
      <c r="K110" s="37">
        <f t="shared" ref="K110:L110" si="24">K111+K112+K113+K114+K115+K116+K117</f>
        <v>300000</v>
      </c>
      <c r="L110" s="37">
        <f t="shared" si="24"/>
        <v>300000</v>
      </c>
    </row>
    <row r="111" spans="1:14" ht="45" x14ac:dyDescent="0.25">
      <c r="A111" s="15" t="s">
        <v>88</v>
      </c>
      <c r="B111" s="39"/>
      <c r="C111" s="33" t="s">
        <v>48</v>
      </c>
      <c r="D111" s="33">
        <v>341</v>
      </c>
      <c r="E111" s="37">
        <f t="shared" si="17"/>
        <v>0</v>
      </c>
      <c r="F111" s="111"/>
      <c r="G111" s="110"/>
      <c r="H111" s="110"/>
      <c r="I111" s="37"/>
      <c r="J111" s="37"/>
      <c r="K111" s="37">
        <v>0</v>
      </c>
      <c r="L111" s="37">
        <v>0</v>
      </c>
    </row>
    <row r="112" spans="1:14" ht="30" x14ac:dyDescent="0.25">
      <c r="A112" s="15" t="s">
        <v>435</v>
      </c>
      <c r="B112" s="39"/>
      <c r="C112" s="33" t="s">
        <v>48</v>
      </c>
      <c r="D112" s="118">
        <v>342</v>
      </c>
      <c r="E112" s="110">
        <f>F112+G112+H112+I112+J112</f>
        <v>0</v>
      </c>
      <c r="F112" s="111"/>
      <c r="G112" s="110"/>
      <c r="H112" s="110"/>
      <c r="I112" s="110"/>
      <c r="J112" s="110"/>
      <c r="K112" s="110">
        <v>0</v>
      </c>
      <c r="L112" s="110">
        <v>0</v>
      </c>
    </row>
    <row r="113" spans="1:14" ht="30" x14ac:dyDescent="0.25">
      <c r="A113" s="15" t="s">
        <v>44</v>
      </c>
      <c r="B113" s="39"/>
      <c r="C113" s="33" t="s">
        <v>26</v>
      </c>
      <c r="D113" s="118">
        <v>343</v>
      </c>
      <c r="E113" s="110">
        <f t="shared" si="17"/>
        <v>250000</v>
      </c>
      <c r="F113" s="111"/>
      <c r="G113" s="110">
        <v>250000</v>
      </c>
      <c r="H113" s="110"/>
      <c r="I113" s="110"/>
      <c r="J113" s="110"/>
      <c r="K113" s="110">
        <v>250000</v>
      </c>
      <c r="L113" s="110">
        <v>250000</v>
      </c>
    </row>
    <row r="114" spans="1:14" ht="30" x14ac:dyDescent="0.25">
      <c r="A114" s="15" t="s">
        <v>95</v>
      </c>
      <c r="B114" s="39"/>
      <c r="C114" s="33" t="s">
        <v>74</v>
      </c>
      <c r="D114" s="118">
        <v>344</v>
      </c>
      <c r="E114" s="110">
        <f t="shared" si="17"/>
        <v>0</v>
      </c>
      <c r="F114" s="111"/>
      <c r="G114" s="110"/>
      <c r="H114" s="110"/>
      <c r="I114" s="110"/>
      <c r="J114" s="110"/>
      <c r="K114" s="110">
        <v>0</v>
      </c>
      <c r="L114" s="110">
        <v>0</v>
      </c>
    </row>
    <row r="115" spans="1:14" ht="30" x14ac:dyDescent="0.25">
      <c r="A115" s="15" t="s">
        <v>96</v>
      </c>
      <c r="B115" s="39"/>
      <c r="C115" s="33"/>
      <c r="D115" s="118">
        <v>345</v>
      </c>
      <c r="E115" s="110">
        <f t="shared" si="17"/>
        <v>0</v>
      </c>
      <c r="F115" s="111"/>
      <c r="G115" s="110"/>
      <c r="H115" s="110"/>
      <c r="I115" s="110"/>
      <c r="J115" s="110"/>
      <c r="K115" s="110">
        <v>0</v>
      </c>
      <c r="L115" s="110">
        <v>0</v>
      </c>
    </row>
    <row r="116" spans="1:14" ht="33" customHeight="1" x14ac:dyDescent="0.25">
      <c r="A116" s="15" t="s">
        <v>45</v>
      </c>
      <c r="B116" s="39"/>
      <c r="C116" s="33" t="s">
        <v>26</v>
      </c>
      <c r="D116" s="118">
        <v>346</v>
      </c>
      <c r="E116" s="110">
        <f t="shared" si="17"/>
        <v>50000</v>
      </c>
      <c r="F116" s="111"/>
      <c r="G116" s="110">
        <v>50000</v>
      </c>
      <c r="H116" s="110"/>
      <c r="I116" s="111"/>
      <c r="J116" s="111"/>
      <c r="K116" s="110">
        <v>50000</v>
      </c>
      <c r="L116" s="110">
        <v>50000</v>
      </c>
    </row>
    <row r="117" spans="1:14" ht="45" x14ac:dyDescent="0.25">
      <c r="A117" s="15" t="s">
        <v>46</v>
      </c>
      <c r="B117" s="39"/>
      <c r="C117" s="33" t="s">
        <v>26</v>
      </c>
      <c r="D117" s="118">
        <v>349</v>
      </c>
      <c r="E117" s="110">
        <f t="shared" si="17"/>
        <v>0</v>
      </c>
      <c r="F117" s="111"/>
      <c r="G117" s="110"/>
      <c r="H117" s="110"/>
      <c r="I117" s="110"/>
      <c r="J117" s="110"/>
      <c r="K117" s="110">
        <v>0</v>
      </c>
      <c r="L117" s="110">
        <v>0</v>
      </c>
      <c r="N117" s="100"/>
    </row>
    <row r="118" spans="1:14" ht="71.25" customHeight="1" x14ac:dyDescent="0.25">
      <c r="A118" s="7" t="s">
        <v>556</v>
      </c>
      <c r="B118" s="39" t="s">
        <v>73</v>
      </c>
      <c r="C118" s="33">
        <v>246</v>
      </c>
      <c r="D118" s="118"/>
      <c r="E118" s="110">
        <v>0</v>
      </c>
      <c r="F118" s="111"/>
      <c r="G118" s="110"/>
      <c r="H118" s="110"/>
      <c r="I118" s="110"/>
      <c r="J118" s="110"/>
      <c r="K118" s="110">
        <v>0</v>
      </c>
      <c r="L118" s="110">
        <v>0</v>
      </c>
      <c r="N118" s="100"/>
    </row>
    <row r="119" spans="1:14" s="22" customFormat="1" x14ac:dyDescent="0.25">
      <c r="A119" s="43" t="s">
        <v>207</v>
      </c>
      <c r="B119" s="82" t="s">
        <v>557</v>
      </c>
      <c r="C119" s="36">
        <v>247</v>
      </c>
      <c r="D119" s="125">
        <v>223</v>
      </c>
      <c r="E119" s="113">
        <f t="shared" si="17"/>
        <v>3693550.0999999996</v>
      </c>
      <c r="F119" s="113">
        <v>2769770.32</v>
      </c>
      <c r="G119" s="113">
        <v>923779.78</v>
      </c>
      <c r="H119" s="113"/>
      <c r="I119" s="111"/>
      <c r="J119" s="111"/>
      <c r="K119" s="111">
        <v>3693550.06</v>
      </c>
      <c r="L119" s="111">
        <v>3693550.06</v>
      </c>
      <c r="N119" s="99"/>
    </row>
    <row r="120" spans="1:14" ht="30" x14ac:dyDescent="0.25">
      <c r="A120" s="7" t="s">
        <v>209</v>
      </c>
      <c r="B120" s="40" t="s">
        <v>208</v>
      </c>
      <c r="C120" s="36">
        <v>400</v>
      </c>
      <c r="D120" s="118" t="s">
        <v>26</v>
      </c>
      <c r="E120" s="110">
        <f>E122+E123</f>
        <v>0</v>
      </c>
      <c r="F120" s="110">
        <f t="shared" ref="F120:L120" si="25">F122+F123</f>
        <v>0</v>
      </c>
      <c r="G120" s="110">
        <f t="shared" si="25"/>
        <v>0</v>
      </c>
      <c r="H120" s="110">
        <f t="shared" si="25"/>
        <v>0</v>
      </c>
      <c r="I120" s="110">
        <f t="shared" si="25"/>
        <v>0</v>
      </c>
      <c r="J120" s="110">
        <f t="shared" si="25"/>
        <v>0</v>
      </c>
      <c r="K120" s="110">
        <f t="shared" si="25"/>
        <v>0</v>
      </c>
      <c r="L120" s="110">
        <f t="shared" si="25"/>
        <v>0</v>
      </c>
    </row>
    <row r="121" spans="1:14" x14ac:dyDescent="0.25">
      <c r="A121" s="15" t="s">
        <v>210</v>
      </c>
      <c r="B121" s="39"/>
      <c r="C121" s="33"/>
      <c r="D121" s="33"/>
      <c r="E121" s="37"/>
      <c r="F121" s="111"/>
      <c r="G121" s="111"/>
      <c r="H121" s="110"/>
      <c r="I121" s="37"/>
      <c r="J121" s="37"/>
      <c r="K121" s="37"/>
      <c r="L121" s="37"/>
    </row>
    <row r="122" spans="1:14" ht="62.25" customHeight="1" x14ac:dyDescent="0.25">
      <c r="A122" s="7" t="s">
        <v>560</v>
      </c>
      <c r="B122" s="39" t="s">
        <v>211</v>
      </c>
      <c r="C122" s="33">
        <v>406</v>
      </c>
      <c r="D122" s="33"/>
      <c r="E122" s="37">
        <f t="shared" si="17"/>
        <v>0</v>
      </c>
      <c r="F122" s="110"/>
      <c r="G122" s="111"/>
      <c r="H122" s="110"/>
      <c r="I122" s="37"/>
      <c r="J122" s="37"/>
      <c r="K122" s="37">
        <v>0</v>
      </c>
      <c r="L122" s="37">
        <v>0</v>
      </c>
    </row>
    <row r="123" spans="1:14" s="44" customFormat="1" ht="78" customHeight="1" x14ac:dyDescent="0.25">
      <c r="A123" s="7" t="s">
        <v>561</v>
      </c>
      <c r="B123" s="40" t="s">
        <v>212</v>
      </c>
      <c r="C123" s="33">
        <v>407</v>
      </c>
      <c r="D123" s="33"/>
      <c r="E123" s="37">
        <f t="shared" si="17"/>
        <v>0</v>
      </c>
      <c r="F123" s="110"/>
      <c r="G123" s="110"/>
      <c r="H123" s="110"/>
      <c r="I123" s="37"/>
      <c r="J123" s="37"/>
      <c r="K123" s="37">
        <v>0</v>
      </c>
      <c r="L123" s="37">
        <v>0</v>
      </c>
    </row>
    <row r="124" spans="1:14" s="44" customFormat="1" ht="30.75" customHeight="1" x14ac:dyDescent="0.25">
      <c r="A124" s="7" t="s">
        <v>562</v>
      </c>
      <c r="B124" s="40" t="s">
        <v>563</v>
      </c>
      <c r="C124" s="33">
        <v>880</v>
      </c>
      <c r="D124" s="33"/>
      <c r="E124" s="37">
        <v>0</v>
      </c>
      <c r="F124" s="110"/>
      <c r="G124" s="110"/>
      <c r="H124" s="110"/>
      <c r="I124" s="37"/>
      <c r="J124" s="37"/>
      <c r="K124" s="37">
        <v>0</v>
      </c>
      <c r="L124" s="37">
        <v>0</v>
      </c>
    </row>
    <row r="125" spans="1:14" s="22" customFormat="1" ht="28.5" x14ac:dyDescent="0.25">
      <c r="A125" s="43" t="s">
        <v>270</v>
      </c>
      <c r="B125" s="45" t="s">
        <v>213</v>
      </c>
      <c r="C125" s="36" t="s">
        <v>74</v>
      </c>
      <c r="D125" s="36"/>
      <c r="E125" s="37">
        <f>E127+E128</f>
        <v>0</v>
      </c>
      <c r="F125" s="110">
        <f t="shared" ref="F125:L125" si="26">F127+F128</f>
        <v>0</v>
      </c>
      <c r="G125" s="110">
        <f t="shared" si="26"/>
        <v>0</v>
      </c>
      <c r="H125" s="110">
        <f t="shared" si="26"/>
        <v>0</v>
      </c>
      <c r="I125" s="37">
        <f t="shared" si="26"/>
        <v>0</v>
      </c>
      <c r="J125" s="37">
        <f t="shared" si="26"/>
        <v>0</v>
      </c>
      <c r="K125" s="37">
        <f t="shared" si="26"/>
        <v>0</v>
      </c>
      <c r="L125" s="37">
        <f t="shared" si="26"/>
        <v>0</v>
      </c>
    </row>
    <row r="126" spans="1:14" x14ac:dyDescent="0.25">
      <c r="A126" s="7" t="s">
        <v>5</v>
      </c>
      <c r="B126" s="40"/>
      <c r="C126" s="36"/>
      <c r="D126" s="33"/>
      <c r="E126" s="37"/>
      <c r="F126" s="111"/>
      <c r="G126" s="111"/>
      <c r="H126" s="111"/>
      <c r="I126" s="34"/>
      <c r="J126" s="34"/>
      <c r="K126" s="34"/>
      <c r="L126" s="34"/>
    </row>
    <row r="127" spans="1:14" s="44" customFormat="1" x14ac:dyDescent="0.25">
      <c r="A127" s="7" t="s">
        <v>115</v>
      </c>
      <c r="B127" s="40" t="s">
        <v>214</v>
      </c>
      <c r="C127" s="33">
        <v>180</v>
      </c>
      <c r="D127" s="33"/>
      <c r="E127" s="37">
        <f t="shared" si="17"/>
        <v>0</v>
      </c>
      <c r="F127" s="111"/>
      <c r="G127" s="111"/>
      <c r="H127" s="110"/>
      <c r="I127" s="37"/>
      <c r="J127" s="37"/>
      <c r="K127" s="37"/>
      <c r="L127" s="37"/>
    </row>
    <row r="128" spans="1:14" s="44" customFormat="1" x14ac:dyDescent="0.25">
      <c r="A128" s="7" t="s">
        <v>116</v>
      </c>
      <c r="B128" s="40" t="s">
        <v>215</v>
      </c>
      <c r="C128" s="36">
        <v>180</v>
      </c>
      <c r="D128" s="33"/>
      <c r="E128" s="37">
        <f t="shared" si="17"/>
        <v>0</v>
      </c>
      <c r="F128" s="111"/>
      <c r="G128" s="111"/>
      <c r="H128" s="111"/>
      <c r="I128" s="34"/>
      <c r="J128" s="34"/>
      <c r="K128" s="34"/>
      <c r="L128" s="34"/>
    </row>
    <row r="129" spans="1:165" s="44" customFormat="1" ht="15.75" customHeight="1" x14ac:dyDescent="0.25">
      <c r="A129" s="7" t="s">
        <v>117</v>
      </c>
      <c r="B129" s="40" t="s">
        <v>216</v>
      </c>
      <c r="C129" s="33">
        <v>180</v>
      </c>
      <c r="D129" s="33"/>
      <c r="E129" s="37">
        <f t="shared" si="17"/>
        <v>0</v>
      </c>
      <c r="F129" s="111"/>
      <c r="G129" s="111"/>
      <c r="H129" s="110"/>
      <c r="I129" s="37"/>
      <c r="J129" s="37"/>
      <c r="K129" s="37"/>
      <c r="L129" s="37"/>
    </row>
    <row r="130" spans="1:165" s="22" customFormat="1" x14ac:dyDescent="0.25">
      <c r="A130" s="43" t="s">
        <v>271</v>
      </c>
      <c r="B130" s="45" t="s">
        <v>217</v>
      </c>
      <c r="C130" s="36" t="s">
        <v>74</v>
      </c>
      <c r="D130" s="36"/>
      <c r="E130" s="37">
        <f>E132+E133</f>
        <v>0</v>
      </c>
      <c r="F130" s="110">
        <f t="shared" ref="F130:L130" si="27">F132+F133</f>
        <v>0</v>
      </c>
      <c r="G130" s="110">
        <f t="shared" si="27"/>
        <v>0</v>
      </c>
      <c r="H130" s="110">
        <f t="shared" si="27"/>
        <v>0</v>
      </c>
      <c r="I130" s="37">
        <f t="shared" si="27"/>
        <v>0</v>
      </c>
      <c r="J130" s="37">
        <f t="shared" si="27"/>
        <v>0</v>
      </c>
      <c r="K130" s="37">
        <f t="shared" si="27"/>
        <v>0</v>
      </c>
      <c r="L130" s="37">
        <f t="shared" si="27"/>
        <v>0</v>
      </c>
    </row>
    <row r="131" spans="1:165" s="22" customFormat="1" x14ac:dyDescent="0.25">
      <c r="A131" s="21" t="s">
        <v>11</v>
      </c>
      <c r="B131" s="42"/>
      <c r="C131" s="36"/>
      <c r="D131" s="36"/>
      <c r="E131" s="37"/>
      <c r="F131" s="111"/>
      <c r="G131" s="111"/>
      <c r="H131" s="111"/>
      <c r="I131" s="34"/>
      <c r="J131" s="34"/>
      <c r="K131" s="34"/>
      <c r="L131" s="34"/>
    </row>
    <row r="132" spans="1:165" ht="15.75" customHeight="1" x14ac:dyDescent="0.25">
      <c r="A132" s="109" t="s">
        <v>438</v>
      </c>
      <c r="B132" s="42" t="s">
        <v>254</v>
      </c>
      <c r="C132" s="33">
        <v>610</v>
      </c>
      <c r="D132" s="33"/>
      <c r="E132" s="37">
        <f t="shared" si="17"/>
        <v>0</v>
      </c>
      <c r="F132" s="111"/>
      <c r="G132" s="111"/>
      <c r="H132" s="110"/>
      <c r="I132" s="37"/>
      <c r="J132" s="37"/>
      <c r="K132" s="37"/>
      <c r="L132" s="37"/>
      <c r="N132" s="100"/>
    </row>
    <row r="133" spans="1:165" s="44" customFormat="1" x14ac:dyDescent="0.25">
      <c r="A133" s="10" t="s">
        <v>257</v>
      </c>
      <c r="B133" s="32" t="s">
        <v>256</v>
      </c>
      <c r="C133" s="33">
        <v>810</v>
      </c>
      <c r="D133" s="33">
        <v>810</v>
      </c>
      <c r="E133" s="37">
        <f t="shared" si="17"/>
        <v>0</v>
      </c>
      <c r="F133" s="110"/>
      <c r="G133" s="110"/>
      <c r="H133" s="110"/>
      <c r="I133" s="37"/>
      <c r="J133" s="37"/>
      <c r="K133" s="37"/>
      <c r="L133" s="37"/>
    </row>
    <row r="135" spans="1:165" ht="32.25" customHeight="1" x14ac:dyDescent="0.25">
      <c r="A135" t="s">
        <v>352</v>
      </c>
      <c r="E135" s="28">
        <f t="shared" ref="E135:L135" si="28">E8+E10+E39+E125-E43-E130</f>
        <v>-2.7000010013580322E-3</v>
      </c>
      <c r="F135" s="28">
        <f t="shared" si="28"/>
        <v>6.4000487327575684E-4</v>
      </c>
      <c r="G135" s="28">
        <f t="shared" si="28"/>
        <v>-3.3400002866983414E-3</v>
      </c>
      <c r="H135" s="28">
        <f t="shared" si="28"/>
        <v>0</v>
      </c>
      <c r="I135" s="28">
        <f t="shared" si="28"/>
        <v>0</v>
      </c>
      <c r="J135" s="28">
        <f t="shared" si="28"/>
        <v>0</v>
      </c>
      <c r="K135" s="28">
        <f t="shared" si="28"/>
        <v>-2.7000010013580322E-3</v>
      </c>
      <c r="L135" s="28">
        <f t="shared" si="28"/>
        <v>-2.7000010013580322E-3</v>
      </c>
      <c r="M135" s="100"/>
    </row>
    <row r="136" spans="1:165" s="57" customFormat="1" ht="27" customHeight="1" x14ac:dyDescent="0.2">
      <c r="A136" s="56" t="s">
        <v>263</v>
      </c>
      <c r="F136" s="106"/>
      <c r="G136" s="106"/>
      <c r="H136" s="106"/>
      <c r="K136" s="106"/>
    </row>
    <row r="137" spans="1:165" s="57" customFormat="1" ht="21.75" customHeight="1" x14ac:dyDescent="0.2">
      <c r="A137" s="57" t="s">
        <v>258</v>
      </c>
      <c r="G137" s="106"/>
    </row>
    <row r="138" spans="1:165" s="57" customFormat="1" ht="19.5" customHeight="1" x14ac:dyDescent="0.2">
      <c r="A138" s="57" t="s">
        <v>259</v>
      </c>
      <c r="I138" s="106"/>
    </row>
    <row r="139" spans="1:165" s="57" customFormat="1" ht="24.75" customHeight="1" x14ac:dyDescent="0.2">
      <c r="A139" s="57" t="s">
        <v>260</v>
      </c>
      <c r="I139" s="106"/>
    </row>
    <row r="140" spans="1:165" s="57" customFormat="1" ht="29.25" customHeight="1" x14ac:dyDescent="0.2">
      <c r="A140" s="268" t="s">
        <v>261</v>
      </c>
      <c r="B140" s="268"/>
      <c r="C140" s="268"/>
      <c r="D140" s="268"/>
      <c r="E140" s="268"/>
      <c r="F140" s="268"/>
      <c r="G140" s="268"/>
      <c r="H140" s="268"/>
      <c r="I140" s="268"/>
      <c r="J140" s="268"/>
      <c r="K140" s="268"/>
      <c r="L140" s="268"/>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70"/>
      <c r="CK140" s="70"/>
      <c r="CL140" s="70"/>
      <c r="CM140" s="70"/>
      <c r="CN140" s="70"/>
      <c r="CO140" s="70"/>
      <c r="CP140" s="70"/>
      <c r="CQ140" s="70"/>
      <c r="CR140" s="70"/>
      <c r="CS140" s="70"/>
      <c r="CT140" s="70"/>
      <c r="CU140" s="70"/>
      <c r="CV140" s="70"/>
      <c r="CW140" s="70"/>
      <c r="CX140" s="70"/>
      <c r="CY140" s="70"/>
      <c r="CZ140" s="70"/>
      <c r="DA140" s="70"/>
      <c r="DB140" s="70"/>
      <c r="DC140" s="70"/>
      <c r="DD140" s="70"/>
      <c r="DE140" s="70"/>
      <c r="DF140" s="70"/>
      <c r="DG140" s="70"/>
      <c r="DH140" s="70"/>
      <c r="DI140" s="70"/>
      <c r="DJ140" s="70"/>
      <c r="DK140" s="70"/>
      <c r="DL140" s="70"/>
      <c r="DM140" s="70"/>
      <c r="DN140" s="70"/>
      <c r="DO140" s="70"/>
      <c r="DP140" s="70"/>
      <c r="DQ140" s="70"/>
      <c r="DR140" s="70"/>
      <c r="DS140" s="70"/>
      <c r="DT140" s="70"/>
      <c r="DU140" s="70"/>
      <c r="DV140" s="70"/>
      <c r="DW140" s="70"/>
      <c r="DX140" s="70"/>
      <c r="DY140" s="70"/>
      <c r="DZ140" s="70"/>
      <c r="EA140" s="70"/>
      <c r="EB140" s="70"/>
      <c r="EC140" s="70"/>
      <c r="ED140" s="70"/>
      <c r="EE140" s="70"/>
      <c r="EF140" s="70"/>
      <c r="EG140" s="70"/>
      <c r="EH140" s="70"/>
      <c r="EI140" s="70"/>
      <c r="EJ140" s="70"/>
      <c r="EK140" s="70"/>
      <c r="EL140" s="70"/>
      <c r="EM140" s="70"/>
      <c r="EN140" s="70"/>
      <c r="EO140" s="70"/>
      <c r="EP140" s="70"/>
      <c r="EQ140" s="70"/>
      <c r="ER140" s="70"/>
      <c r="ES140" s="70"/>
      <c r="ET140" s="70"/>
      <c r="EU140" s="70"/>
      <c r="EV140" s="70"/>
      <c r="EW140" s="70"/>
      <c r="EX140" s="70"/>
      <c r="EY140" s="70"/>
      <c r="EZ140" s="70"/>
      <c r="FA140" s="70"/>
      <c r="FB140" s="70"/>
      <c r="FC140" s="70"/>
      <c r="FD140" s="70"/>
      <c r="FE140" s="70"/>
    </row>
    <row r="141" spans="1:165" s="57" customFormat="1" ht="23.25" customHeight="1" x14ac:dyDescent="0.2">
      <c r="A141" s="57" t="s">
        <v>262</v>
      </c>
    </row>
    <row r="142" spans="1:165" s="57" customFormat="1" ht="39" customHeight="1" x14ac:dyDescent="0.2">
      <c r="A142" s="328" t="s">
        <v>353</v>
      </c>
      <c r="B142" s="328"/>
      <c r="C142" s="328"/>
      <c r="D142" s="328"/>
      <c r="E142" s="328"/>
      <c r="F142" s="328"/>
      <c r="G142" s="328"/>
      <c r="H142" s="328"/>
      <c r="I142" s="328"/>
      <c r="J142" s="328"/>
      <c r="K142" s="328"/>
      <c r="L142" s="328"/>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70"/>
      <c r="CK142" s="70"/>
      <c r="CL142" s="70"/>
      <c r="CM142" s="70"/>
      <c r="CN142" s="70"/>
      <c r="CO142" s="70"/>
      <c r="CP142" s="70"/>
      <c r="CQ142" s="70"/>
      <c r="CR142" s="70"/>
      <c r="CS142" s="70"/>
      <c r="CT142" s="70"/>
      <c r="CU142" s="70"/>
      <c r="CV142" s="70"/>
      <c r="CW142" s="70"/>
      <c r="CX142" s="70"/>
      <c r="CY142" s="70"/>
      <c r="CZ142" s="70"/>
      <c r="DA142" s="70"/>
      <c r="DB142" s="70"/>
      <c r="DC142" s="70"/>
      <c r="DD142" s="70"/>
      <c r="DE142" s="70"/>
      <c r="DF142" s="70"/>
      <c r="DG142" s="70"/>
      <c r="DH142" s="70"/>
      <c r="DI142" s="70"/>
      <c r="DJ142" s="70"/>
      <c r="DK142" s="70"/>
      <c r="DL142" s="70"/>
      <c r="DM142" s="70"/>
      <c r="DN142" s="70"/>
      <c r="DO142" s="70"/>
      <c r="DP142" s="70"/>
      <c r="DQ142" s="70"/>
      <c r="DR142" s="70"/>
      <c r="DS142" s="70"/>
      <c r="DT142" s="70"/>
      <c r="DU142" s="70"/>
      <c r="DV142" s="70"/>
      <c r="DW142" s="70"/>
      <c r="DX142" s="70"/>
      <c r="DY142" s="70"/>
      <c r="DZ142" s="70"/>
      <c r="EA142" s="70"/>
      <c r="EB142" s="70"/>
      <c r="EC142" s="70"/>
      <c r="ED142" s="70"/>
      <c r="EE142" s="70"/>
      <c r="EF142" s="70"/>
      <c r="EG142" s="70"/>
      <c r="EH142" s="70"/>
      <c r="EI142" s="70"/>
      <c r="EJ142" s="70"/>
      <c r="EK142" s="70"/>
      <c r="EL142" s="70"/>
      <c r="EM142" s="70"/>
      <c r="EN142" s="70"/>
      <c r="EO142" s="70"/>
      <c r="EP142" s="70"/>
      <c r="EQ142" s="70"/>
      <c r="ER142" s="70"/>
      <c r="ES142" s="70"/>
      <c r="ET142" s="70"/>
      <c r="EU142" s="70"/>
      <c r="EV142" s="70"/>
      <c r="EW142" s="70"/>
      <c r="EX142" s="70"/>
      <c r="EY142" s="70"/>
      <c r="EZ142" s="70"/>
      <c r="FA142" s="70"/>
      <c r="FB142" s="70"/>
      <c r="FC142" s="70"/>
      <c r="FD142" s="70"/>
      <c r="FE142" s="70"/>
      <c r="FF142" s="70"/>
      <c r="FG142" s="70"/>
      <c r="FH142" s="70"/>
      <c r="FI142" s="70"/>
    </row>
    <row r="143" spans="1:165" s="57" customFormat="1" ht="37.5" customHeight="1" x14ac:dyDescent="0.2">
      <c r="A143" s="265" t="s">
        <v>273</v>
      </c>
      <c r="B143" s="265"/>
      <c r="C143" s="265"/>
      <c r="D143" s="265"/>
      <c r="E143" s="265"/>
      <c r="F143" s="265"/>
      <c r="G143" s="265"/>
      <c r="H143" s="265"/>
      <c r="I143" s="265"/>
      <c r="J143" s="265"/>
      <c r="K143" s="265"/>
      <c r="L143" s="265"/>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c r="CS143" s="59"/>
      <c r="CT143" s="59"/>
      <c r="CU143" s="59"/>
      <c r="CV143" s="59"/>
      <c r="CW143" s="59"/>
      <c r="CX143" s="59"/>
      <c r="CY143" s="59"/>
      <c r="CZ143" s="59"/>
      <c r="DA143" s="59"/>
      <c r="DB143" s="59"/>
      <c r="DC143" s="59"/>
      <c r="DD143" s="59"/>
      <c r="DE143" s="59"/>
      <c r="DF143" s="59"/>
      <c r="DG143" s="59"/>
      <c r="DH143" s="59"/>
      <c r="DI143" s="59"/>
      <c r="DJ143" s="59"/>
      <c r="DK143" s="59"/>
      <c r="DL143" s="59"/>
      <c r="DM143" s="59"/>
      <c r="DN143" s="59"/>
      <c r="DO143" s="59"/>
      <c r="DP143" s="59"/>
      <c r="DQ143" s="59"/>
      <c r="DR143" s="59"/>
      <c r="DS143" s="59"/>
      <c r="DT143" s="59"/>
      <c r="DU143" s="59"/>
      <c r="DV143" s="59"/>
      <c r="DW143" s="59"/>
      <c r="DX143" s="59"/>
      <c r="DY143" s="59"/>
      <c r="DZ143" s="59"/>
      <c r="EA143" s="59"/>
      <c r="EB143" s="59"/>
      <c r="EC143" s="59"/>
      <c r="ED143" s="59"/>
      <c r="EE143" s="59"/>
      <c r="EF143" s="59"/>
      <c r="EG143" s="59"/>
      <c r="EH143" s="59"/>
      <c r="EI143" s="59"/>
      <c r="EJ143" s="59"/>
      <c r="EK143" s="59"/>
      <c r="EL143" s="59"/>
      <c r="EM143" s="59"/>
      <c r="EN143" s="59"/>
      <c r="EO143" s="59"/>
      <c r="EP143" s="59"/>
      <c r="EQ143" s="59"/>
      <c r="ER143" s="59"/>
      <c r="ES143" s="59"/>
      <c r="ET143" s="59"/>
      <c r="EU143" s="59"/>
      <c r="EV143" s="59"/>
      <c r="EW143" s="59"/>
      <c r="EX143" s="59"/>
      <c r="EY143" s="59"/>
      <c r="EZ143" s="59"/>
      <c r="FA143" s="59"/>
      <c r="FB143" s="59"/>
      <c r="FC143" s="59"/>
      <c r="FD143" s="59"/>
      <c r="FE143" s="59"/>
    </row>
    <row r="144" spans="1:165" s="57" customFormat="1" ht="33" customHeight="1" x14ac:dyDescent="0.2">
      <c r="A144" s="265" t="s">
        <v>274</v>
      </c>
      <c r="B144" s="265"/>
      <c r="C144" s="265"/>
      <c r="D144" s="265"/>
      <c r="E144" s="265"/>
      <c r="F144" s="265"/>
      <c r="G144" s="265"/>
      <c r="H144" s="265"/>
      <c r="I144" s="265"/>
      <c r="J144" s="265"/>
      <c r="K144" s="265"/>
      <c r="L144" s="265"/>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c r="CS144" s="59"/>
      <c r="CT144" s="59"/>
      <c r="CU144" s="59"/>
      <c r="CV144" s="59"/>
      <c r="CW144" s="59"/>
      <c r="CX144" s="59"/>
      <c r="CY144" s="59"/>
      <c r="CZ144" s="59"/>
      <c r="DA144" s="59"/>
      <c r="DB144" s="59"/>
      <c r="DC144" s="59"/>
      <c r="DD144" s="59"/>
      <c r="DE144" s="59"/>
      <c r="DF144" s="59"/>
      <c r="DG144" s="59"/>
      <c r="DH144" s="59"/>
      <c r="DI144" s="59"/>
      <c r="DJ144" s="59"/>
      <c r="DK144" s="59"/>
      <c r="DL144" s="59"/>
      <c r="DM144" s="59"/>
      <c r="DN144" s="59"/>
      <c r="DO144" s="59"/>
      <c r="DP144" s="59"/>
      <c r="DQ144" s="59"/>
      <c r="DR144" s="59"/>
      <c r="DS144" s="59"/>
      <c r="DT144" s="59"/>
      <c r="DU144" s="59"/>
      <c r="DV144" s="59"/>
      <c r="DW144" s="59"/>
      <c r="DX144" s="59"/>
      <c r="DY144" s="59"/>
      <c r="DZ144" s="59"/>
      <c r="EA144" s="59"/>
      <c r="EB144" s="59"/>
      <c r="EC144" s="59"/>
      <c r="ED144" s="59"/>
      <c r="EE144" s="59"/>
      <c r="EF144" s="59"/>
      <c r="EG144" s="59"/>
      <c r="EH144" s="59"/>
      <c r="EI144" s="59"/>
      <c r="EJ144" s="59"/>
      <c r="EK144" s="59"/>
      <c r="EL144" s="59"/>
      <c r="EM144" s="59"/>
      <c r="EN144" s="59"/>
      <c r="EO144" s="59"/>
      <c r="EP144" s="59"/>
      <c r="EQ144" s="59"/>
      <c r="ER144" s="59"/>
      <c r="ES144" s="59"/>
      <c r="ET144" s="59"/>
      <c r="EU144" s="59"/>
      <c r="EV144" s="59"/>
      <c r="EW144" s="59"/>
      <c r="EX144" s="59"/>
      <c r="EY144" s="59"/>
      <c r="EZ144" s="59"/>
      <c r="FA144" s="59"/>
      <c r="FB144" s="59"/>
      <c r="FC144" s="59"/>
      <c r="FD144" s="59"/>
      <c r="FE144" s="59"/>
    </row>
    <row r="145" spans="1:161" s="57" customFormat="1" ht="21.75" customHeight="1" x14ac:dyDescent="0.2">
      <c r="A145" s="59" t="s">
        <v>267</v>
      </c>
    </row>
    <row r="146" spans="1:161" s="57" customFormat="1" ht="18" customHeight="1" x14ac:dyDescent="0.2">
      <c r="A146" s="59" t="s">
        <v>268</v>
      </c>
    </row>
    <row r="147" spans="1:161" s="57" customFormat="1" ht="32.25" customHeight="1" x14ac:dyDescent="0.2">
      <c r="A147" s="265" t="s">
        <v>272</v>
      </c>
      <c r="B147" s="265"/>
      <c r="C147" s="265"/>
      <c r="D147" s="265"/>
      <c r="E147" s="265"/>
      <c r="F147" s="265"/>
      <c r="G147" s="265"/>
      <c r="H147" s="265"/>
      <c r="I147" s="265"/>
      <c r="J147" s="265"/>
      <c r="K147" s="265"/>
      <c r="L147" s="265"/>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c r="CT147" s="59"/>
      <c r="CU147" s="59"/>
      <c r="CV147" s="59"/>
      <c r="CW147" s="59"/>
      <c r="CX147" s="59"/>
      <c r="CY147" s="59"/>
      <c r="CZ147" s="59"/>
      <c r="DA147" s="59"/>
      <c r="DB147" s="59"/>
      <c r="DC147" s="59"/>
      <c r="DD147" s="59"/>
      <c r="DE147" s="59"/>
      <c r="DF147" s="59"/>
      <c r="DG147" s="59"/>
      <c r="DH147" s="59"/>
      <c r="DI147" s="59"/>
      <c r="DJ147" s="59"/>
      <c r="DK147" s="59"/>
      <c r="DL147" s="59"/>
      <c r="DM147" s="59"/>
      <c r="DN147" s="59"/>
      <c r="DO147" s="59"/>
      <c r="DP147" s="59"/>
      <c r="DQ147" s="59"/>
      <c r="DR147" s="59"/>
      <c r="DS147" s="59"/>
      <c r="DT147" s="59"/>
      <c r="DU147" s="59"/>
      <c r="DV147" s="59"/>
      <c r="DW147" s="59"/>
      <c r="DX147" s="59"/>
      <c r="DY147" s="59"/>
      <c r="DZ147" s="59"/>
      <c r="EA147" s="59"/>
      <c r="EB147" s="59"/>
      <c r="EC147" s="59"/>
      <c r="ED147" s="59"/>
      <c r="EE147" s="59"/>
      <c r="EF147" s="59"/>
      <c r="EG147" s="59"/>
      <c r="EH147" s="59"/>
      <c r="EI147" s="59"/>
      <c r="EJ147" s="59"/>
      <c r="EK147" s="59"/>
      <c r="EL147" s="59"/>
      <c r="EM147" s="59"/>
      <c r="EN147" s="59"/>
      <c r="EO147" s="59"/>
      <c r="EP147" s="59"/>
      <c r="EQ147" s="59"/>
      <c r="ER147" s="59"/>
      <c r="ES147" s="59"/>
      <c r="ET147" s="59"/>
      <c r="EU147" s="59"/>
      <c r="EV147" s="59"/>
      <c r="EW147" s="59"/>
      <c r="EX147" s="59"/>
      <c r="EY147" s="59"/>
      <c r="EZ147" s="59"/>
      <c r="FA147" s="59"/>
      <c r="FB147" s="59"/>
      <c r="FC147" s="59"/>
      <c r="FD147" s="59"/>
      <c r="FE147" s="59"/>
    </row>
    <row r="148" spans="1:161" x14ac:dyDescent="0.25">
      <c r="A148" s="96" t="s">
        <v>427</v>
      </c>
    </row>
  </sheetData>
  <mergeCells count="18">
    <mergeCell ref="A1:L1"/>
    <mergeCell ref="E4:E6"/>
    <mergeCell ref="F4:L4"/>
    <mergeCell ref="H5:H6"/>
    <mergeCell ref="I5:I6"/>
    <mergeCell ref="K5:K6"/>
    <mergeCell ref="L5:L6"/>
    <mergeCell ref="J5:J6"/>
    <mergeCell ref="C2:I2"/>
    <mergeCell ref="D4:D6"/>
    <mergeCell ref="C4:C6"/>
    <mergeCell ref="B4:B6"/>
    <mergeCell ref="A4:A6"/>
    <mergeCell ref="A142:L142"/>
    <mergeCell ref="A140:L140"/>
    <mergeCell ref="A143:L143"/>
    <mergeCell ref="A144:L144"/>
    <mergeCell ref="A147:L147"/>
  </mergeCells>
  <pageMargins left="0.70866141732283472" right="0.70866141732283472" top="0.74803149606299213" bottom="0.74803149606299213" header="0.31496062992125984" footer="0.31496062992125984"/>
  <pageSetup paperSize="9" scale="54" fitToHeight="0" orientation="landscape" r:id="rId1"/>
  <rowBreaks count="4" manualBreakCount="4">
    <brk id="29" max="11" man="1"/>
    <brk id="63" max="11" man="1"/>
    <brk id="108" max="11" man="1"/>
    <brk id="13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H24" sqref="H24"/>
    </sheetView>
  </sheetViews>
  <sheetFormatPr defaultRowHeight="15" x14ac:dyDescent="0.25"/>
  <cols>
    <col min="2" max="2" width="30.140625" customWidth="1"/>
    <col min="4" max="4" width="13.42578125" customWidth="1"/>
    <col min="5" max="5" width="13.28515625" customWidth="1"/>
    <col min="6" max="6" width="15" customWidth="1"/>
  </cols>
  <sheetData>
    <row r="1" spans="1:6" ht="18.75" x14ac:dyDescent="0.25">
      <c r="A1" s="338" t="s">
        <v>62</v>
      </c>
      <c r="B1" s="338"/>
      <c r="C1" s="338"/>
      <c r="D1" s="338"/>
      <c r="E1" s="338"/>
      <c r="F1" s="338"/>
    </row>
    <row r="2" spans="1:6" ht="18.75" x14ac:dyDescent="0.25">
      <c r="A2" s="338" t="s">
        <v>108</v>
      </c>
      <c r="B2" s="338"/>
      <c r="C2" s="338"/>
      <c r="D2" s="338"/>
      <c r="E2" s="338"/>
      <c r="F2" s="338"/>
    </row>
    <row r="3" spans="1:6" ht="18.75" x14ac:dyDescent="0.25">
      <c r="A3" s="338"/>
      <c r="B3" s="338"/>
      <c r="C3" s="338"/>
      <c r="D3" s="338"/>
      <c r="E3" s="338"/>
      <c r="F3" s="338"/>
    </row>
    <row r="4" spans="1:6" ht="19.5" thickBot="1" x14ac:dyDescent="0.3">
      <c r="A4" s="6"/>
    </row>
    <row r="5" spans="1:6" ht="94.5" x14ac:dyDescent="0.25">
      <c r="A5" s="339" t="s">
        <v>52</v>
      </c>
      <c r="B5" s="339" t="s">
        <v>56</v>
      </c>
      <c r="C5" s="339" t="s">
        <v>19</v>
      </c>
      <c r="D5" s="339" t="s">
        <v>57</v>
      </c>
      <c r="E5" s="339" t="s">
        <v>58</v>
      </c>
      <c r="F5" s="1" t="s">
        <v>59</v>
      </c>
    </row>
    <row r="6" spans="1:6" ht="16.5" thickBot="1" x14ac:dyDescent="0.3">
      <c r="A6" s="340"/>
      <c r="B6" s="340"/>
      <c r="C6" s="340"/>
      <c r="D6" s="340"/>
      <c r="E6" s="340"/>
      <c r="F6" s="2" t="s">
        <v>60</v>
      </c>
    </row>
    <row r="7" spans="1:6" ht="16.5" thickBot="1" x14ac:dyDescent="0.3">
      <c r="A7" s="3">
        <v>1</v>
      </c>
      <c r="B7" s="2">
        <v>2</v>
      </c>
      <c r="C7" s="8" t="s">
        <v>55</v>
      </c>
      <c r="D7" s="2">
        <v>3</v>
      </c>
      <c r="E7" s="2">
        <v>4</v>
      </c>
      <c r="F7" s="2">
        <v>5</v>
      </c>
    </row>
    <row r="8" spans="1:6" ht="16.5" thickBot="1" x14ac:dyDescent="0.3">
      <c r="A8" s="3">
        <v>1</v>
      </c>
      <c r="B8" s="7" t="s">
        <v>107</v>
      </c>
      <c r="C8" s="5">
        <v>292</v>
      </c>
      <c r="D8" s="5"/>
      <c r="E8" s="5"/>
      <c r="F8" s="5">
        <v>491.24</v>
      </c>
    </row>
    <row r="9" spans="1:6" ht="16.5" thickBot="1" x14ac:dyDescent="0.3">
      <c r="A9" s="3">
        <v>2</v>
      </c>
      <c r="B9" s="5" t="s">
        <v>106</v>
      </c>
      <c r="C9" s="5">
        <v>295</v>
      </c>
      <c r="D9" s="5"/>
      <c r="E9" s="5"/>
      <c r="F9" s="5">
        <v>500</v>
      </c>
    </row>
    <row r="10" spans="1:6" ht="16.5" thickBot="1" x14ac:dyDescent="0.3">
      <c r="A10" s="3">
        <v>3</v>
      </c>
      <c r="B10" s="5"/>
      <c r="C10" s="5"/>
      <c r="D10" s="5"/>
      <c r="E10" s="5"/>
      <c r="F10" s="5"/>
    </row>
    <row r="11" spans="1:6" ht="16.5" thickBot="1" x14ac:dyDescent="0.3">
      <c r="A11" s="4"/>
      <c r="B11" s="5" t="s">
        <v>53</v>
      </c>
      <c r="C11" s="2" t="s">
        <v>3</v>
      </c>
      <c r="D11" s="2" t="s">
        <v>3</v>
      </c>
      <c r="E11" s="2" t="s">
        <v>3</v>
      </c>
      <c r="F11" s="5">
        <f>SUM(F8:F10)</f>
        <v>991.24</v>
      </c>
    </row>
    <row r="12" spans="1:6" ht="18.75" x14ac:dyDescent="0.25">
      <c r="A12" s="6"/>
    </row>
  </sheetData>
  <mergeCells count="8">
    <mergeCell ref="A1:F1"/>
    <mergeCell ref="A2:F2"/>
    <mergeCell ref="A3:F3"/>
    <mergeCell ref="A5:A6"/>
    <mergeCell ref="B5:B6"/>
    <mergeCell ref="C5:C6"/>
    <mergeCell ref="D5:D6"/>
    <mergeCell ref="E5: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титул </vt:lpstr>
      <vt:lpstr>раздел I</vt:lpstr>
      <vt:lpstr>раздел II</vt:lpstr>
      <vt:lpstr>справ.анал.таблица </vt:lpstr>
      <vt:lpstr>та.2.</vt:lpstr>
      <vt:lpstr>'раздел I'!Область_печати</vt:lpstr>
      <vt:lpstr>'раздел II'!Область_печати</vt:lpstr>
      <vt:lpstr>'справ.анал.таблица '!Область_печати</vt:lpstr>
      <vt:lpstr>'титул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2026-02-03T03:44:26Z</dcterms:modified>
</cp:coreProperties>
</file>